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195" windowHeight="12810"/>
  </bookViews>
  <sheets>
    <sheet name="出勤簿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C38" i="1" s="1"/>
  <c r="B37" i="1"/>
  <c r="C37" i="1" s="1"/>
  <c r="B36" i="1"/>
  <c r="C36" i="1" s="1"/>
  <c r="A38" i="1"/>
  <c r="A37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36" i="1"/>
  <c r="A35" i="1"/>
  <c r="A34" i="1"/>
  <c r="A33" i="1"/>
  <c r="A32" i="1"/>
  <c r="A31" i="1"/>
  <c r="A30" i="1"/>
  <c r="B34" i="1"/>
  <c r="C34" i="1" s="1"/>
  <c r="B35" i="1"/>
  <c r="C35" i="1" s="1"/>
  <c r="B33" i="1"/>
  <c r="C33" i="1" s="1"/>
  <c r="B32" i="1"/>
  <c r="C32" i="1" s="1"/>
  <c r="B31" i="1"/>
  <c r="C31" i="1" s="1"/>
  <c r="B30" i="1"/>
  <c r="C30" i="1" s="1"/>
  <c r="A28" i="1"/>
  <c r="A29" i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 l="1"/>
  <c r="C8" i="1" s="1"/>
  <c r="A8" i="1"/>
</calcChain>
</file>

<file path=xl/comments1.xml><?xml version="1.0" encoding="utf-8"?>
<comments xmlns="http://schemas.openxmlformats.org/spreadsheetml/2006/main">
  <authors>
    <author>作成者</author>
  </authors>
  <commentList>
    <comment ref="A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20xx/xx/xx 形式で日付を入力する
日付を開始日に
すれば自動的に表の月日曜日が設定されます。
</t>
        </r>
      </text>
    </comment>
  </commentList>
</comments>
</file>

<file path=xl/sharedStrings.xml><?xml version="1.0" encoding="utf-8"?>
<sst xmlns="http://schemas.openxmlformats.org/spreadsheetml/2006/main" count="28" uniqueCount="27">
  <si>
    <t>出  勤  簿</t>
    <rPh sb="0" eb="1">
      <t>デ</t>
    </rPh>
    <rPh sb="3" eb="4">
      <t>ツトム</t>
    </rPh>
    <rPh sb="6" eb="7">
      <t>ボ</t>
    </rPh>
    <phoneticPr fontId="1"/>
  </si>
  <si>
    <t>社員No</t>
    <rPh sb="0" eb="2">
      <t>シャイン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</si>
  <si>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</si>
  <si>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</si>
  <si>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</si>
  <si>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</si>
  <si>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勤務時間</t>
    <rPh sb="0" eb="2">
      <t>キンム</t>
    </rPh>
    <rPh sb="2" eb="4">
      <t>ジカン</t>
    </rPh>
    <phoneticPr fontId="1"/>
  </si>
  <si>
    <t>休日深夜
残業時間</t>
    <rPh sb="0" eb="2">
      <t>キュウジツ</t>
    </rPh>
    <rPh sb="2" eb="4">
      <t>シンヤ</t>
    </rPh>
    <rPh sb="5" eb="7">
      <t>ザンギョウ</t>
    </rPh>
    <rPh sb="7" eb="9">
      <t>ジカン</t>
    </rPh>
    <phoneticPr fontId="1"/>
  </si>
  <si>
    <t>休日
労働時間</t>
    <rPh sb="0" eb="2">
      <t>キュウジツ</t>
    </rPh>
    <rPh sb="3" eb="5">
      <t>ロウドウ</t>
    </rPh>
    <rPh sb="5" eb="7">
      <t>ジカン</t>
    </rPh>
    <phoneticPr fontId="1"/>
  </si>
  <si>
    <t>深夜残業
時間</t>
    <rPh sb="0" eb="2">
      <t>シンヤ</t>
    </rPh>
    <rPh sb="2" eb="4">
      <t>ザンギョウ</t>
    </rPh>
    <rPh sb="5" eb="7">
      <t>ジカン</t>
    </rPh>
    <phoneticPr fontId="1"/>
  </si>
  <si>
    <t>深夜
残業時間</t>
    <rPh sb="0" eb="2">
      <t>シンヤ</t>
    </rPh>
    <rPh sb="3" eb="5">
      <t>ザンギョウ</t>
    </rPh>
    <rPh sb="5" eb="7">
      <t>ジカン</t>
    </rPh>
    <phoneticPr fontId="1"/>
  </si>
  <si>
    <t>通常
残業時間</t>
    <rPh sb="0" eb="2">
      <t>ツウジョウ</t>
    </rPh>
    <rPh sb="3" eb="5">
      <t>ザンギョウ</t>
    </rPh>
    <rPh sb="5" eb="7">
      <t>ジカン</t>
    </rPh>
    <phoneticPr fontId="1"/>
  </si>
  <si>
    <t>始業
時間</t>
    <rPh sb="0" eb="2">
      <t>シギョウ</t>
    </rPh>
    <rPh sb="3" eb="5">
      <t>ジカン</t>
    </rPh>
    <phoneticPr fontId="1"/>
  </si>
  <si>
    <t>終業
時間</t>
    <rPh sb="0" eb="2">
      <t>シュウギョウ</t>
    </rPh>
    <rPh sb="3" eb="5">
      <t>ジカン</t>
    </rPh>
    <phoneticPr fontId="1"/>
  </si>
  <si>
    <t>休憩
時間</t>
    <rPh sb="0" eb="2">
      <t>キュウケイ</t>
    </rPh>
    <rPh sb="3" eb="5">
      <t>ジカン</t>
    </rPh>
    <phoneticPr fontId="1"/>
  </si>
  <si>
    <t>勤務
時間</t>
    <rPh sb="0" eb="2">
      <t>キンム</t>
    </rPh>
    <rPh sb="3" eb="5">
      <t>ジカン</t>
    </rPh>
    <phoneticPr fontId="1"/>
  </si>
  <si>
    <t>遅刻
早退</t>
    <rPh sb="0" eb="2">
      <t>チコク</t>
    </rPh>
    <rPh sb="3" eb="5">
      <t>ソウタイ</t>
    </rPh>
    <phoneticPr fontId="1"/>
  </si>
  <si>
    <t>備考</t>
    <rPh sb="0" eb="2">
      <t>ビコウ</t>
    </rPh>
    <phoneticPr fontId="1"/>
  </si>
  <si>
    <t>要出勤日数</t>
    <rPh sb="0" eb="1">
      <t>ヨウ</t>
    </rPh>
    <rPh sb="1" eb="3">
      <t>シュッキン</t>
    </rPh>
    <rPh sb="3" eb="5">
      <t>ニッスウ</t>
    </rPh>
    <phoneticPr fontId="1"/>
  </si>
  <si>
    <t>出勤日数</t>
    <rPh sb="0" eb="2">
      <t>シュッキン</t>
    </rPh>
    <rPh sb="2" eb="4">
      <t>ニッスウ</t>
    </rPh>
    <phoneticPr fontId="1"/>
  </si>
  <si>
    <t>通常残業
時間</t>
    <rPh sb="0" eb="2">
      <t>ツウジョウ</t>
    </rPh>
    <rPh sb="2" eb="4">
      <t>ザンギョウ</t>
    </rPh>
    <rPh sb="5" eb="7">
      <t>ジカン</t>
    </rPh>
    <phoneticPr fontId="1"/>
  </si>
  <si>
    <t>休日労働
時間</t>
    <rPh sb="0" eb="2">
      <t>キュウジツ</t>
    </rPh>
    <rPh sb="2" eb="4">
      <t>ロウドウ</t>
    </rPh>
    <rPh sb="5" eb="7">
      <t>ジカン</t>
    </rPh>
    <phoneticPr fontId="1"/>
  </si>
  <si>
    <t>欠勤日数</t>
    <rPh sb="0" eb="2">
      <t>ケッキン</t>
    </rPh>
    <rPh sb="2" eb="4">
      <t>ニッスウ</t>
    </rPh>
    <phoneticPr fontId="1"/>
  </si>
  <si>
    <t>遅刻日数</t>
    <rPh sb="0" eb="2">
      <t>チコク</t>
    </rPh>
    <rPh sb="2" eb="4">
      <t>ニッスウ</t>
    </rPh>
    <phoneticPr fontId="1"/>
  </si>
  <si>
    <t>早退日数</t>
    <rPh sb="0" eb="2">
      <t>ソウタイ</t>
    </rPh>
    <rPh sb="2" eb="4">
      <t>ニッスウ</t>
    </rPh>
    <phoneticPr fontId="1"/>
  </si>
  <si>
    <t>休出日数</t>
    <rPh sb="0" eb="2">
      <t>キュウシュツ</t>
    </rPh>
    <rPh sb="2" eb="4">
      <t>ニッスウ</t>
    </rPh>
    <phoneticPr fontId="1"/>
  </si>
  <si>
    <t>有給取得
日数</t>
    <rPh sb="0" eb="2">
      <t>ユウキュウ</t>
    </rPh>
    <rPh sb="2" eb="4">
      <t>シュトク</t>
    </rPh>
    <rPh sb="5" eb="7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</si>
</sst>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度&quot;;@"/>
  </numFmts>
  <fonts count="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1"/>
  <sheetViews>
    <sheetView showGridLines="0" tabSelected="1" zoomScaleNormal="100" zoomScaleSheetLayoutView="100" workbookViewId="0">
      <selection sqref="A1:E1"/>
    </sheetView>
  </sheetViews>
  <sheetFormatPr defaultColWidth="3.5" defaultRowHeight="18.75" customHeight="1" x14ac:dyDescent="0.25"/>
  <cols>
    <col min="1" max="3" width="3.5" style="1"/>
    <col min="23" max="23" width="6.25" customWidth="1"/>
    <col min="29" max="29" width="11.125" bestFit="1" customWidth="1"/>
  </cols>
  <sheetData>
    <row r="1" spans="1:29" ht="20.25" customHeight="1" x14ac:dyDescent="0.25">
      <c r="A1" s="23">
        <v>43511</v>
      </c>
      <c r="B1" s="23"/>
      <c r="C1" s="23"/>
      <c r="D1" s="23"/>
      <c r="E1" s="23"/>
      <c r="F1" s="3" t="s">
        <v>0</v>
      </c>
      <c r="G1" s="4"/>
      <c r="H1" s="4"/>
      <c r="I1" s="4"/>
      <c r="J1" s="2"/>
      <c r="K1" s="2"/>
      <c r="L1" s="2"/>
    </row>
    <row r="2" spans="1:29" ht="26.25" customHeight="1" x14ac:dyDescent="0.25">
      <c r="I2" s="2"/>
      <c r="K2" s="18" t="s">
        <v>18</v>
      </c>
      <c r="L2" s="18"/>
      <c r="M2" s="18" t="s">
        <v>19</v>
      </c>
      <c r="N2" s="18"/>
      <c r="O2" s="18" t="s">
        <v>22</v>
      </c>
      <c r="P2" s="18"/>
      <c r="Q2" s="18" t="s">
        <v>23</v>
      </c>
      <c r="R2" s="18"/>
      <c r="S2" s="18" t="s">
        <v>24</v>
      </c>
      <c r="T2" s="18"/>
      <c r="U2" s="18" t="s">
        <v>25</v>
      </c>
      <c r="V2" s="18"/>
    </row>
    <row r="3" spans="1:29" ht="26.25" customHeight="1" x14ac:dyDescent="0.25">
      <c r="A3" s="27" t="s">
        <v>1</v>
      </c>
      <c r="B3" s="28"/>
      <c r="C3" s="24"/>
      <c r="D3" s="25"/>
      <c r="E3" s="25"/>
      <c r="F3" s="25"/>
      <c r="G3" s="25"/>
      <c r="H3" s="25"/>
      <c r="I3" s="26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8"/>
    </row>
    <row r="4" spans="1:29" ht="26.25" customHeight="1" x14ac:dyDescent="0.25">
      <c r="A4" s="27" t="s">
        <v>2</v>
      </c>
      <c r="B4" s="28"/>
      <c r="C4" s="24"/>
      <c r="D4" s="25"/>
      <c r="E4" s="25"/>
      <c r="F4" s="25"/>
      <c r="G4" s="25"/>
      <c r="H4" s="25"/>
      <c r="I4" s="26"/>
      <c r="K4" s="18" t="s">
        <v>6</v>
      </c>
      <c r="L4" s="18"/>
      <c r="M4" s="19" t="s">
        <v>20</v>
      </c>
      <c r="N4" s="18"/>
      <c r="O4" s="19" t="s">
        <v>9</v>
      </c>
      <c r="P4" s="18"/>
      <c r="Q4" s="19" t="s">
        <v>21</v>
      </c>
      <c r="R4" s="18"/>
      <c r="S4" s="19" t="s">
        <v>7</v>
      </c>
      <c r="T4" s="18"/>
      <c r="U4" s="19" t="s">
        <v>26</v>
      </c>
      <c r="V4" s="18"/>
      <c r="W4" s="8"/>
    </row>
    <row r="5" spans="1:29" ht="26.25" customHeight="1" x14ac:dyDescent="0.25">
      <c r="A5" s="9"/>
      <c r="B5" s="10"/>
      <c r="C5" s="11"/>
      <c r="D5" s="11"/>
      <c r="E5" s="11"/>
      <c r="F5" s="11"/>
      <c r="G5" s="6"/>
      <c r="J5" s="12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8"/>
    </row>
    <row r="6" spans="1:29" ht="15" customHeight="1" x14ac:dyDescent="0.25">
      <c r="G6" s="6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AC6" s="16"/>
    </row>
    <row r="7" spans="1:29" ht="32.25" customHeight="1" x14ac:dyDescent="0.25">
      <c r="A7" s="5" t="s">
        <v>3</v>
      </c>
      <c r="B7" s="5" t="s">
        <v>4</v>
      </c>
      <c r="C7" s="5" t="s">
        <v>5</v>
      </c>
      <c r="D7" s="21" t="s">
        <v>12</v>
      </c>
      <c r="E7" s="22"/>
      <c r="F7" s="21" t="s">
        <v>13</v>
      </c>
      <c r="G7" s="22"/>
      <c r="H7" s="21" t="s">
        <v>14</v>
      </c>
      <c r="I7" s="22"/>
      <c r="J7" s="21" t="s">
        <v>15</v>
      </c>
      <c r="K7" s="22"/>
      <c r="L7" s="21" t="s">
        <v>11</v>
      </c>
      <c r="M7" s="22"/>
      <c r="N7" s="21" t="s">
        <v>10</v>
      </c>
      <c r="O7" s="22"/>
      <c r="P7" s="21" t="s">
        <v>8</v>
      </c>
      <c r="Q7" s="22"/>
      <c r="R7" s="21" t="s">
        <v>7</v>
      </c>
      <c r="S7" s="22"/>
      <c r="T7" s="21" t="s">
        <v>16</v>
      </c>
      <c r="U7" s="22"/>
      <c r="V7" s="21" t="s">
        <v>17</v>
      </c>
      <c r="W7" s="22"/>
      <c r="AC7" s="16"/>
    </row>
    <row r="8" spans="1:29" ht="18" customHeight="1" x14ac:dyDescent="0.25">
      <c r="A8" s="14">
        <f>MONTH(A1)</f>
        <v>2</v>
      </c>
      <c r="B8" s="14">
        <f>DAY(A1)</f>
        <v>15</v>
      </c>
      <c r="C8" s="13" t="str">
        <f>TEXT(B8,"aaa")</f>
        <v>日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AC8" s="16"/>
    </row>
    <row r="9" spans="1:29" ht="18" customHeight="1" x14ac:dyDescent="0.25">
      <c r="A9" s="14">
        <f>MONTH(A1+1)</f>
        <v>2</v>
      </c>
      <c r="B9" s="14">
        <f>DAY(A1+1)</f>
        <v>16</v>
      </c>
      <c r="C9" s="15" t="str">
        <f t="shared" ref="C9:C38" si="0">TEXT(B9,"aaa")</f>
        <v>月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9" ht="18" customHeight="1" x14ac:dyDescent="0.25">
      <c r="A10" s="15">
        <f>MONTH(A1+2)</f>
        <v>2</v>
      </c>
      <c r="B10" s="15">
        <f>DAY(A1+2)</f>
        <v>17</v>
      </c>
      <c r="C10" s="15" t="str">
        <f t="shared" si="0"/>
        <v>火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9" ht="18" customHeight="1" x14ac:dyDescent="0.25">
      <c r="A11" s="15">
        <f>MONTH(A1+3)</f>
        <v>2</v>
      </c>
      <c r="B11" s="14">
        <f>DAY(A1+3)</f>
        <v>18</v>
      </c>
      <c r="C11" s="15" t="str">
        <f t="shared" si="0"/>
        <v>水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9" ht="18" customHeight="1" x14ac:dyDescent="0.25">
      <c r="A12" s="15">
        <f>MONTH(A1+4)</f>
        <v>2</v>
      </c>
      <c r="B12" s="14">
        <f>DAY(A1+4)</f>
        <v>19</v>
      </c>
      <c r="C12" s="15" t="str">
        <f t="shared" si="0"/>
        <v>木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9" ht="18" customHeight="1" x14ac:dyDescent="0.25">
      <c r="A13" s="15">
        <f>MONTH(A1+5)</f>
        <v>2</v>
      </c>
      <c r="B13" s="14">
        <f>DAY(A1+5)</f>
        <v>20</v>
      </c>
      <c r="C13" s="15" t="str">
        <f t="shared" si="0"/>
        <v>金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9" ht="18" customHeight="1" x14ac:dyDescent="0.25">
      <c r="A14" s="15">
        <f>MONTH(A1+6)</f>
        <v>2</v>
      </c>
      <c r="B14" s="14">
        <f>DAY(A1+6)</f>
        <v>21</v>
      </c>
      <c r="C14" s="15" t="str">
        <f t="shared" si="0"/>
        <v>土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9" ht="18" customHeight="1" x14ac:dyDescent="0.25">
      <c r="A15" s="15">
        <f>MONTH(A1+7)</f>
        <v>2</v>
      </c>
      <c r="B15" s="14">
        <f>DAY(A1+7)</f>
        <v>22</v>
      </c>
      <c r="C15" s="15" t="str">
        <f t="shared" si="0"/>
        <v>日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9" ht="18" customHeight="1" x14ac:dyDescent="0.25">
      <c r="A16" s="15">
        <f>MONTH(A1+8)</f>
        <v>2</v>
      </c>
      <c r="B16" s="14">
        <f>DAY(A1+8)</f>
        <v>23</v>
      </c>
      <c r="C16" s="15" t="str">
        <f t="shared" si="0"/>
        <v>月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1:23" ht="18" customHeight="1" x14ac:dyDescent="0.25">
      <c r="A17" s="15">
        <f>MONTH(A1+9)</f>
        <v>2</v>
      </c>
      <c r="B17" s="14">
        <f>DAY(A1+9)</f>
        <v>24</v>
      </c>
      <c r="C17" s="15" t="str">
        <f t="shared" si="0"/>
        <v>火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1:23" ht="18" customHeight="1" x14ac:dyDescent="0.25">
      <c r="A18" s="15">
        <f>MONTH(A1+10)</f>
        <v>2</v>
      </c>
      <c r="B18" s="14">
        <f>DAY(A1+10)</f>
        <v>25</v>
      </c>
      <c r="C18" s="15" t="str">
        <f t="shared" si="0"/>
        <v>水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1:23" ht="18" customHeight="1" x14ac:dyDescent="0.25">
      <c r="A19" s="15">
        <f>MONTH(A1+11)</f>
        <v>2</v>
      </c>
      <c r="B19" s="14">
        <f>DAY(A1+11)</f>
        <v>26</v>
      </c>
      <c r="C19" s="15" t="str">
        <f t="shared" si="0"/>
        <v>木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1:23" ht="18" customHeight="1" x14ac:dyDescent="0.25">
      <c r="A20" s="15">
        <f>MONTH(A1+12)</f>
        <v>2</v>
      </c>
      <c r="B20" s="14">
        <f>DAY(A1+12)</f>
        <v>27</v>
      </c>
      <c r="C20" s="15" t="str">
        <f t="shared" si="0"/>
        <v>金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1:23" ht="18" customHeight="1" x14ac:dyDescent="0.25">
      <c r="A21" s="15">
        <f>MONTH(A1+13)</f>
        <v>2</v>
      </c>
      <c r="B21" s="14">
        <f>DAY(A1+13)</f>
        <v>28</v>
      </c>
      <c r="C21" s="15" t="str">
        <f t="shared" si="0"/>
        <v>土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1:23" ht="18" customHeight="1" x14ac:dyDescent="0.25">
      <c r="A22" s="15">
        <f>MONTH(A1+14)</f>
        <v>3</v>
      </c>
      <c r="B22" s="14">
        <f>DAY(A1+14)</f>
        <v>1</v>
      </c>
      <c r="C22" s="15" t="str">
        <f t="shared" si="0"/>
        <v>日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1:23" ht="18" customHeight="1" x14ac:dyDescent="0.25">
      <c r="A23" s="15">
        <f>MONTH(A1+15)</f>
        <v>3</v>
      </c>
      <c r="B23" s="14">
        <f>DAY(A1+15)</f>
        <v>2</v>
      </c>
      <c r="C23" s="15" t="str">
        <f t="shared" si="0"/>
        <v>月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1:23" ht="18" customHeight="1" x14ac:dyDescent="0.25">
      <c r="A24" s="15">
        <f>MONTH(A1+16)</f>
        <v>3</v>
      </c>
      <c r="B24" s="14">
        <f>DAY(A1+16)</f>
        <v>3</v>
      </c>
      <c r="C24" s="15" t="str">
        <f t="shared" si="0"/>
        <v>火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3" ht="18" customHeight="1" x14ac:dyDescent="0.25">
      <c r="A25" s="15">
        <f>MONTH(A1+17)</f>
        <v>3</v>
      </c>
      <c r="B25" s="14">
        <f>DAY(A1+17)</f>
        <v>4</v>
      </c>
      <c r="C25" s="15" t="str">
        <f t="shared" si="0"/>
        <v>水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1:23" ht="18" customHeight="1" x14ac:dyDescent="0.25">
      <c r="A26" s="15">
        <f>MONTH(A1+18)</f>
        <v>3</v>
      </c>
      <c r="B26" s="14">
        <f>DAY(A1+18)</f>
        <v>5</v>
      </c>
      <c r="C26" s="15" t="str">
        <f t="shared" si="0"/>
        <v>木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1:23" ht="18" customHeight="1" x14ac:dyDescent="0.25">
      <c r="A27" s="15">
        <f>MONTH(A1+19)</f>
        <v>3</v>
      </c>
      <c r="B27" s="14">
        <f>DAY(A1+19)</f>
        <v>6</v>
      </c>
      <c r="C27" s="15" t="str">
        <f t="shared" si="0"/>
        <v>金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ht="18" customHeight="1" x14ac:dyDescent="0.25">
      <c r="A28" s="14">
        <f>MONTH(A1+20)</f>
        <v>3</v>
      </c>
      <c r="B28" s="14">
        <f>DAY(A1+20)</f>
        <v>7</v>
      </c>
      <c r="C28" s="15" t="str">
        <f t="shared" si="0"/>
        <v>土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1:23" ht="18" customHeight="1" x14ac:dyDescent="0.25">
      <c r="A29" s="14">
        <f>MONTH(A1+21)</f>
        <v>3</v>
      </c>
      <c r="B29" s="14">
        <f>DAY(A1+21)</f>
        <v>8</v>
      </c>
      <c r="C29" s="15" t="str">
        <f t="shared" si="0"/>
        <v>日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ht="18" customHeight="1" x14ac:dyDescent="0.25">
      <c r="A30" s="15">
        <f>MONTH(A1+22)</f>
        <v>3</v>
      </c>
      <c r="B30" s="14">
        <f>DAY(A1+22)</f>
        <v>9</v>
      </c>
      <c r="C30" s="15" t="str">
        <f t="shared" si="0"/>
        <v>月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ht="18" customHeight="1" x14ac:dyDescent="0.25">
      <c r="A31" s="15">
        <f>MONTH(A1+22)</f>
        <v>3</v>
      </c>
      <c r="B31" s="14">
        <f>DAY(A1+23)</f>
        <v>10</v>
      </c>
      <c r="C31" s="15" t="str">
        <f t="shared" si="0"/>
        <v>火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ht="18" customHeight="1" x14ac:dyDescent="0.25">
      <c r="A32" s="15">
        <f>MONTH(A1+22)</f>
        <v>3</v>
      </c>
      <c r="B32" s="14">
        <f>DAY(A1+24)</f>
        <v>11</v>
      </c>
      <c r="C32" s="15" t="str">
        <f t="shared" si="0"/>
        <v>水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3" ht="18" customHeight="1" x14ac:dyDescent="0.25">
      <c r="A33" s="15">
        <f>MONTH(A1+22)</f>
        <v>3</v>
      </c>
      <c r="B33" s="14">
        <f>DAY(A1+25)</f>
        <v>12</v>
      </c>
      <c r="C33" s="15" t="str">
        <f t="shared" si="0"/>
        <v>木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1:23" ht="18" customHeight="1" x14ac:dyDescent="0.25">
      <c r="A34" s="15">
        <f>MONTH(A1+22)</f>
        <v>3</v>
      </c>
      <c r="B34" s="14">
        <f>DAY(A1+26)</f>
        <v>13</v>
      </c>
      <c r="C34" s="15" t="str">
        <f t="shared" si="0"/>
        <v>金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1:23" ht="18" customHeight="1" x14ac:dyDescent="0.25">
      <c r="A35" s="15">
        <f>MONTH(A1+22)</f>
        <v>3</v>
      </c>
      <c r="B35" s="14">
        <f>DAY(A1+27)</f>
        <v>14</v>
      </c>
      <c r="C35" s="15" t="str">
        <f t="shared" si="0"/>
        <v>土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1:23" ht="18" customHeight="1" x14ac:dyDescent="0.25">
      <c r="A36" s="15">
        <f>MONTH(A1+22)</f>
        <v>3</v>
      </c>
      <c r="B36" s="14">
        <f>DAY(A1+28)</f>
        <v>15</v>
      </c>
      <c r="C36" s="15" t="str">
        <f t="shared" si="0"/>
        <v>日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1:23" ht="18" customHeight="1" x14ac:dyDescent="0.25">
      <c r="A37" s="15">
        <f>MONTH(A1+23)</f>
        <v>3</v>
      </c>
      <c r="B37" s="15">
        <f>DAY(A1+29)</f>
        <v>16</v>
      </c>
      <c r="C37" s="15" t="str">
        <f t="shared" si="0"/>
        <v>月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1:23" ht="18" customHeight="1" x14ac:dyDescent="0.25">
      <c r="A38" s="15">
        <f>MONTH(A1+24)</f>
        <v>3</v>
      </c>
      <c r="B38" s="15">
        <f>DAY(A1+30)</f>
        <v>17</v>
      </c>
      <c r="C38" s="15" t="str">
        <f t="shared" si="0"/>
        <v>火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23" ht="18.75" customHeight="1" x14ac:dyDescent="0.25">
      <c r="A39" s="7"/>
      <c r="B39" s="7"/>
      <c r="C39" s="7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ht="18.75" customHeight="1" x14ac:dyDescent="0.25">
      <c r="A40" s="7"/>
      <c r="B40" s="7"/>
      <c r="C40" s="7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ht="18.75" customHeight="1" x14ac:dyDescent="0.25">
      <c r="A41" s="7"/>
      <c r="B41" s="7"/>
      <c r="C41" s="7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</sheetData>
  <mergeCells count="349">
    <mergeCell ref="D7:E7"/>
    <mergeCell ref="F7:G7"/>
    <mergeCell ref="D34:E34"/>
    <mergeCell ref="D32:E32"/>
    <mergeCell ref="F32:G32"/>
    <mergeCell ref="H32:I32"/>
    <mergeCell ref="J32:K32"/>
    <mergeCell ref="L32:M32"/>
    <mergeCell ref="N32:O32"/>
    <mergeCell ref="F34:G34"/>
    <mergeCell ref="D30:E30"/>
    <mergeCell ref="F30:G30"/>
    <mergeCell ref="H30:I30"/>
    <mergeCell ref="J30:K30"/>
    <mergeCell ref="L30:M30"/>
    <mergeCell ref="N30:O30"/>
    <mergeCell ref="D28:E28"/>
    <mergeCell ref="F28:G28"/>
    <mergeCell ref="H28:I28"/>
    <mergeCell ref="J28:K28"/>
    <mergeCell ref="L28:M28"/>
    <mergeCell ref="N28:O28"/>
    <mergeCell ref="D26:E26"/>
    <mergeCell ref="F26:G26"/>
    <mergeCell ref="H7:I7"/>
    <mergeCell ref="J7:K7"/>
    <mergeCell ref="L7:M7"/>
    <mergeCell ref="N7:O7"/>
    <mergeCell ref="P7:Q7"/>
    <mergeCell ref="R7:S7"/>
    <mergeCell ref="T7:U7"/>
    <mergeCell ref="V7:W7"/>
    <mergeCell ref="A1:E1"/>
    <mergeCell ref="K2:L2"/>
    <mergeCell ref="M2:N2"/>
    <mergeCell ref="K4:L4"/>
    <mergeCell ref="K3:L3"/>
    <mergeCell ref="M3:N3"/>
    <mergeCell ref="M4:N4"/>
    <mergeCell ref="C3:I3"/>
    <mergeCell ref="C4:I4"/>
    <mergeCell ref="O4:P4"/>
    <mergeCell ref="Q4:R4"/>
    <mergeCell ref="S4:T4"/>
    <mergeCell ref="O2:P2"/>
    <mergeCell ref="Q2:R2"/>
    <mergeCell ref="A3:B3"/>
    <mergeCell ref="A4:B4"/>
    <mergeCell ref="S2:T2"/>
    <mergeCell ref="U2:V2"/>
    <mergeCell ref="U4:V4"/>
    <mergeCell ref="K5:L5"/>
    <mergeCell ref="M5:N5"/>
    <mergeCell ref="O5:P5"/>
    <mergeCell ref="Q5:R5"/>
    <mergeCell ref="S5:T5"/>
    <mergeCell ref="U5:V5"/>
    <mergeCell ref="O3:P3"/>
    <mergeCell ref="Q3:R3"/>
    <mergeCell ref="S3:T3"/>
    <mergeCell ref="U3:V3"/>
    <mergeCell ref="V8:W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10:W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2:W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4:W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6:W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8:W18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20:W20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2:W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4:W24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6:W26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H26:I26"/>
    <mergeCell ref="J26:K26"/>
    <mergeCell ref="L26:M26"/>
    <mergeCell ref="N26:O26"/>
    <mergeCell ref="P26:Q26"/>
    <mergeCell ref="R26:S26"/>
    <mergeCell ref="T26:U26"/>
    <mergeCell ref="V28:W28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P28:Q28"/>
    <mergeCell ref="R28:S28"/>
    <mergeCell ref="T28:U28"/>
    <mergeCell ref="V30:W30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P30:Q30"/>
    <mergeCell ref="R30:S30"/>
    <mergeCell ref="T30:U30"/>
    <mergeCell ref="V32:W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P32:Q32"/>
    <mergeCell ref="R32:S32"/>
    <mergeCell ref="T32:U32"/>
    <mergeCell ref="H34:I34"/>
    <mergeCell ref="J34:K34"/>
    <mergeCell ref="L34:M34"/>
    <mergeCell ref="N34:O34"/>
    <mergeCell ref="P34:Q34"/>
    <mergeCell ref="R34:S34"/>
    <mergeCell ref="T34:U34"/>
    <mergeCell ref="V34:W34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V36:W36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8:W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2019-12-02T02:17:55Z</dcterms:modified>
</cp:coreProperties>
</file>