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6BB08F88-0972-42CD-883B-E71061F17CA9}" xr6:coauthVersionLast="47" xr6:coauthVersionMax="47" xr10:uidLastSave="{00000000-0000-0000-0000-000000000000}"/>
  <bookViews>
    <workbookView xWindow="2928" yWindow="216" windowWidth="19092" windowHeight="11436" xr2:uid="{00000000-000D-0000-FFFF-FFFF00000000}"/>
  </bookViews>
  <sheets>
    <sheet name="週別一覧表" sheetId="4" r:id="rId1"/>
    <sheet name="1週" sheetId="1" r:id="rId2"/>
    <sheet name="2週" sheetId="16" r:id="rId3"/>
    <sheet name="3週" sheetId="17" r:id="rId4"/>
    <sheet name="4週" sheetId="18" r:id="rId5"/>
    <sheet name="5週" sheetId="1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G39" i="19"/>
  <c r="B39" i="19"/>
  <c r="G38" i="19"/>
  <c r="B38" i="19"/>
  <c r="G37" i="19"/>
  <c r="B37" i="19"/>
  <c r="G36" i="19"/>
  <c r="B36" i="19"/>
  <c r="G35" i="19"/>
  <c r="B35" i="19"/>
  <c r="G34" i="19"/>
  <c r="B34" i="19"/>
  <c r="B33" i="19"/>
  <c r="B32" i="19"/>
  <c r="B31" i="19"/>
  <c r="B30" i="19"/>
  <c r="G29" i="19"/>
  <c r="B29" i="19"/>
  <c r="G28" i="19"/>
  <c r="B28" i="19"/>
  <c r="G27" i="19"/>
  <c r="B27" i="19"/>
  <c r="G26" i="19"/>
  <c r="B26" i="19"/>
  <c r="G25" i="19"/>
  <c r="B25" i="19"/>
  <c r="G24" i="19"/>
  <c r="B24" i="19"/>
  <c r="G23" i="19"/>
  <c r="B23" i="19"/>
  <c r="G22" i="19"/>
  <c r="B22" i="19"/>
  <c r="G21" i="19"/>
  <c r="B21" i="19"/>
  <c r="G20" i="19"/>
  <c r="B20" i="19"/>
  <c r="G19" i="19"/>
  <c r="B19" i="19"/>
  <c r="G18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D7" i="4"/>
  <c r="G39" i="18"/>
  <c r="B39" i="18"/>
  <c r="G38" i="18"/>
  <c r="B38" i="18"/>
  <c r="G37" i="18"/>
  <c r="B37" i="18"/>
  <c r="G36" i="18"/>
  <c r="B36" i="18"/>
  <c r="G35" i="18"/>
  <c r="B35" i="18"/>
  <c r="G34" i="18"/>
  <c r="B34" i="18"/>
  <c r="B33" i="18"/>
  <c r="B32" i="18"/>
  <c r="B31" i="18"/>
  <c r="B30" i="18"/>
  <c r="G29" i="18"/>
  <c r="B29" i="18"/>
  <c r="G28" i="18"/>
  <c r="B28" i="18"/>
  <c r="G27" i="18"/>
  <c r="B27" i="18"/>
  <c r="G26" i="18"/>
  <c r="B26" i="18"/>
  <c r="G25" i="18"/>
  <c r="B25" i="18"/>
  <c r="G24" i="18"/>
  <c r="B24" i="18"/>
  <c r="G23" i="18"/>
  <c r="B23" i="18"/>
  <c r="G22" i="18"/>
  <c r="B22" i="18"/>
  <c r="G21" i="18"/>
  <c r="B21" i="18"/>
  <c r="G20" i="18"/>
  <c r="B20" i="18"/>
  <c r="G19" i="18"/>
  <c r="B19" i="18"/>
  <c r="G18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D6" i="4"/>
  <c r="G39" i="17"/>
  <c r="B39" i="17"/>
  <c r="G38" i="17"/>
  <c r="B38" i="17"/>
  <c r="G37" i="17"/>
  <c r="B37" i="17"/>
  <c r="G36" i="17"/>
  <c r="B36" i="17"/>
  <c r="G35" i="17"/>
  <c r="B35" i="17"/>
  <c r="G34" i="17"/>
  <c r="B34" i="17"/>
  <c r="B33" i="17"/>
  <c r="B32" i="17"/>
  <c r="B31" i="17"/>
  <c r="B30" i="17"/>
  <c r="G29" i="17"/>
  <c r="B29" i="17"/>
  <c r="G28" i="17"/>
  <c r="B28" i="17"/>
  <c r="G27" i="17"/>
  <c r="B27" i="17"/>
  <c r="G26" i="17"/>
  <c r="B26" i="17"/>
  <c r="G25" i="17"/>
  <c r="B25" i="17"/>
  <c r="G24" i="17"/>
  <c r="B24" i="17"/>
  <c r="G23" i="17"/>
  <c r="B23" i="17"/>
  <c r="G22" i="17"/>
  <c r="B22" i="17"/>
  <c r="G21" i="17"/>
  <c r="B21" i="17"/>
  <c r="G20" i="17"/>
  <c r="B20" i="17"/>
  <c r="G19" i="17"/>
  <c r="B19" i="17"/>
  <c r="G18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D5" i="4"/>
  <c r="G39" i="16"/>
  <c r="B39" i="16"/>
  <c r="G38" i="16"/>
  <c r="B38" i="16"/>
  <c r="G37" i="16"/>
  <c r="B37" i="16"/>
  <c r="G36" i="16"/>
  <c r="B36" i="16"/>
  <c r="G35" i="16"/>
  <c r="B35" i="16"/>
  <c r="G34" i="16"/>
  <c r="B34" i="16"/>
  <c r="B33" i="16"/>
  <c r="B32" i="16"/>
  <c r="B31" i="16"/>
  <c r="B30" i="16"/>
  <c r="G29" i="16"/>
  <c r="B29" i="16"/>
  <c r="G28" i="16"/>
  <c r="B28" i="16"/>
  <c r="G27" i="16"/>
  <c r="B27" i="16"/>
  <c r="G26" i="16"/>
  <c r="B26" i="16"/>
  <c r="G25" i="16"/>
  <c r="B25" i="16"/>
  <c r="G24" i="16"/>
  <c r="B24" i="16"/>
  <c r="G23" i="16"/>
  <c r="B23" i="16"/>
  <c r="G22" i="16"/>
  <c r="B22" i="16"/>
  <c r="G21" i="16"/>
  <c r="B21" i="16"/>
  <c r="G20" i="16"/>
  <c r="B20" i="16"/>
  <c r="G19" i="16"/>
  <c r="B19" i="16"/>
  <c r="G18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D4" i="4"/>
  <c r="C4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" i="1"/>
  <c r="G4" i="1"/>
  <c r="G36" i="1"/>
  <c r="G37" i="1"/>
  <c r="G38" i="1"/>
  <c r="G39" i="1"/>
  <c r="G29" i="1" l="1"/>
  <c r="G34" i="1"/>
  <c r="G35" i="1"/>
  <c r="G18" i="1" l="1"/>
  <c r="G19" i="1"/>
  <c r="G20" i="1"/>
  <c r="G21" i="1"/>
  <c r="G22" i="1"/>
  <c r="G23" i="1"/>
  <c r="G24" i="1"/>
  <c r="G25" i="1"/>
  <c r="G26" i="1"/>
  <c r="G27" i="1"/>
  <c r="G28" i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40" i="1" l="1"/>
  <c r="E4" i="16" s="1"/>
  <c r="G4" i="16" l="1"/>
  <c r="G5" i="16" s="1"/>
  <c r="G6" i="16" s="1"/>
  <c r="G7" i="16" s="1"/>
  <c r="G8" i="16" s="1"/>
  <c r="G9" i="16" s="1"/>
  <c r="G10" i="16" s="1"/>
  <c r="G11" i="16" s="1"/>
  <c r="G12" i="16" s="1"/>
  <c r="C5" i="4"/>
  <c r="E5" i="4" s="1"/>
  <c r="F4" i="4"/>
  <c r="E4" i="4"/>
  <c r="G13" i="16" l="1"/>
  <c r="G14" i="16" s="1"/>
  <c r="G15" i="16" s="1"/>
  <c r="G16" i="16" s="1"/>
  <c r="G17" i="16" s="1"/>
  <c r="G40" i="16" l="1"/>
  <c r="E4" i="17" s="1"/>
  <c r="F5" i="4" l="1"/>
  <c r="C6" i="4"/>
  <c r="E6" i="4" s="1"/>
  <c r="G4" i="17"/>
  <c r="G5" i="17" s="1"/>
  <c r="G6" i="17" s="1"/>
  <c r="G7" i="17" s="1"/>
  <c r="G8" i="17" s="1"/>
  <c r="G9" i="17" s="1"/>
  <c r="G10" i="17" s="1"/>
  <c r="G11" i="17" s="1"/>
  <c r="G12" i="17" s="1"/>
  <c r="G13" i="17" l="1"/>
  <c r="G14" i="17" s="1"/>
  <c r="G15" i="17" s="1"/>
  <c r="G16" i="17" s="1"/>
  <c r="G17" i="17" s="1"/>
  <c r="G40" i="17" l="1"/>
  <c r="F6" i="4" s="1"/>
  <c r="E4" i="18" l="1"/>
  <c r="G4" i="18" s="1"/>
  <c r="G5" i="18" s="1"/>
  <c r="G6" i="18" s="1"/>
  <c r="G7" i="18" s="1"/>
  <c r="G8" i="18" s="1"/>
  <c r="G9" i="18" s="1"/>
  <c r="G10" i="18" s="1"/>
  <c r="G11" i="18" s="1"/>
  <c r="G12" i="18" s="1"/>
  <c r="C7" i="4" l="1"/>
  <c r="E7" i="4" s="1"/>
  <c r="G13" i="18"/>
  <c r="G14" i="18" s="1"/>
  <c r="G15" i="18" s="1"/>
  <c r="G16" i="18" s="1"/>
  <c r="G17" i="18" s="1"/>
  <c r="G40" i="18" l="1"/>
  <c r="E4" i="19" s="1"/>
  <c r="F7" i="4" l="1"/>
  <c r="C8" i="4"/>
  <c r="E8" i="4" s="1"/>
  <c r="G4" i="19"/>
  <c r="G5" i="19" s="1"/>
  <c r="G6" i="19" s="1"/>
  <c r="G7" i="19" s="1"/>
  <c r="G8" i="19" s="1"/>
  <c r="G9" i="19" s="1"/>
  <c r="G10" i="19" s="1"/>
  <c r="G11" i="19" s="1"/>
  <c r="G12" i="19" s="1"/>
  <c r="G13" i="19" l="1"/>
  <c r="G14" i="19" s="1"/>
  <c r="G15" i="19" s="1"/>
  <c r="G16" i="19" s="1"/>
  <c r="G17" i="19" s="1"/>
  <c r="G40" i="19"/>
  <c r="F8" i="4" s="1"/>
</calcChain>
</file>

<file path=xl/sharedStrings.xml><?xml version="1.0" encoding="utf-8"?>
<sst xmlns="http://schemas.openxmlformats.org/spreadsheetml/2006/main" count="196" uniqueCount="32">
  <si>
    <r>
      <rPr>
        <sz val="10"/>
        <color theme="1"/>
        <rFont val="Meiryo UI"/>
        <family val="2"/>
        <charset val="128"/>
      </rPr>
      <t>月</t>
    </r>
  </si>
  <si>
    <r>
      <rPr>
        <sz val="10"/>
        <color theme="1"/>
        <rFont val="Meiryo UI"/>
        <family val="2"/>
        <charset val="128"/>
      </rPr>
      <t>入金</t>
    </r>
  </si>
  <si>
    <r>
      <rPr>
        <sz val="10"/>
        <color theme="1"/>
        <rFont val="Meiryo UI"/>
        <family val="2"/>
        <charset val="128"/>
      </rPr>
      <t>出金</t>
    </r>
  </si>
  <si>
    <r>
      <rPr>
        <sz val="10"/>
        <color theme="1"/>
        <rFont val="Meiryo UI"/>
        <family val="2"/>
        <charset val="128"/>
      </rPr>
      <t>差額（入金−出金）</t>
    </r>
  </si>
  <si>
    <t>曜日</t>
    <rPh sb="0" eb="2">
      <t>ヨウビ</t>
    </rPh>
    <phoneticPr fontId="1"/>
  </si>
  <si>
    <t>日付</t>
    <rPh sb="0" eb="2">
      <t>ヒヅケ</t>
    </rPh>
    <phoneticPr fontId="1"/>
  </si>
  <si>
    <t>入金</t>
    <rPh sb="0" eb="2">
      <t>ニュウキン</t>
    </rPh>
    <phoneticPr fontId="1"/>
  </si>
  <si>
    <t>出金</t>
    <rPh sb="0" eb="2">
      <t>シュッキン</t>
    </rPh>
    <phoneticPr fontId="1"/>
  </si>
  <si>
    <t>内容</t>
    <rPh sb="0" eb="2">
      <t>ナイヨウ</t>
    </rPh>
    <phoneticPr fontId="1"/>
  </si>
  <si>
    <t>残高</t>
    <rPh sb="0" eb="2">
      <t>ザンダカ</t>
    </rPh>
    <phoneticPr fontId="1"/>
  </si>
  <si>
    <t>カテゴリ</t>
    <phoneticPr fontId="1"/>
  </si>
  <si>
    <t>担当者名</t>
    <rPh sb="0" eb="4">
      <t>タントウシャメイ</t>
    </rPh>
    <phoneticPr fontId="1"/>
  </si>
  <si>
    <t>週次管理用 現金出納帳</t>
    <rPh sb="0" eb="2">
      <t>シュウジ</t>
    </rPh>
    <rPh sb="2" eb="5">
      <t>カンリヨウ</t>
    </rPh>
    <rPh sb="6" eb="8">
      <t>ゲンキン</t>
    </rPh>
    <rPh sb="8" eb="11">
      <t>スイトウチョウ</t>
    </rPh>
    <phoneticPr fontId="1"/>
  </si>
  <si>
    <r>
      <t>1</t>
    </r>
    <r>
      <rPr>
        <sz val="10"/>
        <color theme="1"/>
        <rFont val="Yu Gothic"/>
        <family val="2"/>
        <charset val="128"/>
      </rPr>
      <t>週</t>
    </r>
    <rPh sb="1" eb="2">
      <t>シュウ</t>
    </rPh>
    <phoneticPr fontId="1"/>
  </si>
  <si>
    <r>
      <t>2週</t>
    </r>
    <r>
      <rPr>
        <sz val="10"/>
        <color theme="1"/>
        <rFont val="Yu Gothic"/>
        <family val="2"/>
        <charset val="128"/>
      </rPr>
      <t/>
    </r>
    <rPh sb="1" eb="2">
      <t>シュウ</t>
    </rPh>
    <phoneticPr fontId="1"/>
  </si>
  <si>
    <r>
      <t>3週</t>
    </r>
    <r>
      <rPr>
        <sz val="10"/>
        <color theme="1"/>
        <rFont val="Yu Gothic"/>
        <family val="2"/>
        <charset val="128"/>
      </rPr>
      <t/>
    </r>
    <rPh sb="1" eb="2">
      <t>シュウ</t>
    </rPh>
    <phoneticPr fontId="1"/>
  </si>
  <si>
    <r>
      <t>4週</t>
    </r>
    <r>
      <rPr>
        <sz val="10"/>
        <color theme="1"/>
        <rFont val="Yu Gothic"/>
        <family val="2"/>
        <charset val="128"/>
      </rPr>
      <t/>
    </r>
    <rPh sb="1" eb="2">
      <t>シュウ</t>
    </rPh>
    <phoneticPr fontId="1"/>
  </si>
  <si>
    <r>
      <t>5週</t>
    </r>
    <r>
      <rPr>
        <sz val="10"/>
        <color theme="1"/>
        <rFont val="Yu Gothic"/>
        <family val="2"/>
        <charset val="128"/>
      </rPr>
      <t/>
    </r>
    <rPh sb="1" eb="2">
      <t>シュウ</t>
    </rPh>
    <phoneticPr fontId="1"/>
  </si>
  <si>
    <t>週末残高</t>
    <rPh sb="0" eb="1">
      <t>シュウ</t>
    </rPh>
    <phoneticPr fontId="1"/>
  </si>
  <si>
    <r>
      <rPr>
        <b/>
        <sz val="12"/>
        <color theme="1"/>
        <rFont val="Yu Gothic"/>
        <family val="2"/>
        <charset val="128"/>
      </rPr>
      <t>週次管理用</t>
    </r>
    <r>
      <rPr>
        <b/>
        <sz val="12"/>
        <color theme="1"/>
        <rFont val="Segoe UI"/>
        <family val="2"/>
      </rPr>
      <t xml:space="preserve"> </t>
    </r>
    <r>
      <rPr>
        <b/>
        <sz val="12"/>
        <color theme="1"/>
        <rFont val="Yu Gothic"/>
        <family val="2"/>
        <charset val="128"/>
      </rPr>
      <t>現金出納帳一覧</t>
    </r>
    <rPh sb="0" eb="2">
      <t>シュウジ</t>
    </rPh>
    <rPh sb="2" eb="5">
      <t>カンリヨウ</t>
    </rPh>
    <rPh sb="6" eb="8">
      <t>ゲンキン</t>
    </rPh>
    <rPh sb="8" eb="11">
      <t>スイトウチョウ</t>
    </rPh>
    <rPh sb="11" eb="13">
      <t>イチラン</t>
    </rPh>
    <phoneticPr fontId="1"/>
  </si>
  <si>
    <t>売上</t>
    <rPh sb="0" eb="2">
      <t>ウリアゲ</t>
    </rPh>
    <phoneticPr fontId="1"/>
  </si>
  <si>
    <t>繰越</t>
    <rPh sb="0" eb="2">
      <t>クリコシ</t>
    </rPh>
    <phoneticPr fontId="1"/>
  </si>
  <si>
    <t>仕入</t>
    <rPh sb="0" eb="2">
      <t>シイレ</t>
    </rPh>
    <phoneticPr fontId="1"/>
  </si>
  <si>
    <t>雑費</t>
    <rPh sb="0" eb="2">
      <t>ザッピ</t>
    </rPh>
    <phoneticPr fontId="1"/>
  </si>
  <si>
    <t>山田</t>
    <rPh sb="0" eb="2">
      <t>ヤマダ</t>
    </rPh>
    <phoneticPr fontId="1"/>
  </si>
  <si>
    <t>田中</t>
    <rPh sb="0" eb="2">
      <t>タナカ</t>
    </rPh>
    <phoneticPr fontId="1"/>
  </si>
  <si>
    <t>佐藤</t>
    <rPh sb="0" eb="2">
      <t>サトウ</t>
    </rPh>
    <phoneticPr fontId="1"/>
  </si>
  <si>
    <t>（2026/1/5～2026/1/11）</t>
    <phoneticPr fontId="1"/>
  </si>
  <si>
    <t>（2026/1/12～2026/1/18）</t>
    <phoneticPr fontId="1"/>
  </si>
  <si>
    <t>（2026/1/19～2026/1/25）</t>
    <phoneticPr fontId="1"/>
  </si>
  <si>
    <t>（2026/1/26～2026/2/1）</t>
    <phoneticPr fontId="1"/>
  </si>
  <si>
    <t>（2026/2/2～2026/2/8）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</si>
</sst>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Segoe UI"/>
      <family val="2"/>
    </font>
    <font>
      <b/>
      <sz val="12"/>
      <color theme="1"/>
      <name val="Segoe UI"/>
      <family val="2"/>
    </font>
    <font>
      <sz val="10"/>
      <color theme="1"/>
      <name val="Yu Gothic"/>
      <family val="2"/>
      <charset val="128"/>
    </font>
    <font>
      <b/>
      <sz val="12"/>
      <color theme="1"/>
      <name val="Yu Gothic"/>
      <family val="2"/>
      <charset val="128"/>
    </font>
    <font>
      <b/>
      <sz val="12"/>
      <color theme="1"/>
      <name val="Segoe UI"/>
      <family val="2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14" fontId="3" fillId="0" borderId="1" xfId="0" applyNumberFormat="1" applyFont="1" applyBorder="1">
      <alignment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>
      <alignment vertical="center"/>
    </xf>
    <xf numFmtId="14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14" fontId="3" fillId="0" borderId="19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76" fontId="2" fillId="0" borderId="17" xfId="0" applyNumberFormat="1" applyFont="1" applyBorder="1" applyAlignment="1">
      <alignment horizontal="right" vertical="center"/>
    </xf>
    <xf numFmtId="3" fontId="3" fillId="0" borderId="6" xfId="0" applyNumberFormat="1" applyFont="1" applyBorder="1">
      <alignment vertical="center"/>
    </xf>
    <xf numFmtId="0" fontId="4" fillId="0" borderId="0" xfId="0" applyFont="1" applyAlignment="1">
      <alignment vertical="center"/>
    </xf>
    <xf numFmtId="14" fontId="3" fillId="0" borderId="2" xfId="0" applyNumberFormat="1" applyFont="1" applyBorder="1">
      <alignment vertic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left" vertical="center"/>
    </xf>
    <xf numFmtId="14" fontId="3" fillId="0" borderId="11" xfId="0" applyNumberFormat="1" applyFont="1" applyBorder="1" applyAlignment="1">
      <alignment horizontal="left" vertical="center"/>
    </xf>
    <xf numFmtId="14" fontId="3" fillId="0" borderId="13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DBFB-5515-4EC7-8CA2-213C0CDB5402}">
  <dimension ref="B1:F8"/>
  <sheetViews>
    <sheetView showGridLines="0" tabSelected="1" workbookViewId="0"/>
  </sheetViews>
  <sheetFormatPr defaultRowHeight="21.6" customHeight="1"/>
  <cols>
    <col min="1" max="1" width="3.453125" style="1" customWidth="1"/>
    <col min="2" max="2" width="9.26953125" style="2" customWidth="1"/>
    <col min="3" max="6" width="20" style="1" customWidth="1"/>
    <col min="7" max="16384" width="8.7265625" style="1"/>
  </cols>
  <sheetData>
    <row r="1" spans="2:6" ht="21.6" customHeight="1">
      <c r="B1" s="6" t="s">
        <v>19</v>
      </c>
    </row>
    <row r="2" spans="2:6" ht="14.4" customHeight="1"/>
    <row r="3" spans="2:6" s="2" customFormat="1" ht="21.6" customHeight="1">
      <c r="B3" s="3" t="s">
        <v>0</v>
      </c>
      <c r="C3" s="3" t="s">
        <v>1</v>
      </c>
      <c r="D3" s="3" t="s">
        <v>2</v>
      </c>
      <c r="E3" s="3" t="s">
        <v>3</v>
      </c>
      <c r="F3" s="5" t="s">
        <v>18</v>
      </c>
    </row>
    <row r="4" spans="2:6" ht="21.6" customHeight="1">
      <c r="B4" s="3" t="s">
        <v>13</v>
      </c>
      <c r="C4" s="4">
        <f>SUM('1週'!E:E)</f>
        <v>328369</v>
      </c>
      <c r="D4" s="4">
        <f>SUM('1週'!F:F)</f>
        <v>43998</v>
      </c>
      <c r="E4" s="4">
        <f>C4-D4</f>
        <v>284371</v>
      </c>
      <c r="F4" s="4">
        <f>'1週'!G40</f>
        <v>284371</v>
      </c>
    </row>
    <row r="5" spans="2:6" ht="21.6" customHeight="1">
      <c r="B5" s="3" t="s">
        <v>14</v>
      </c>
      <c r="C5" s="4">
        <f>SUM('2週'!E:E)</f>
        <v>367070</v>
      </c>
      <c r="D5" s="4">
        <f>SUM('2週'!F:F)</f>
        <v>43998</v>
      </c>
      <c r="E5" s="4">
        <f>C5-D5</f>
        <v>323072</v>
      </c>
      <c r="F5" s="4">
        <f>'2週'!G40</f>
        <v>323072</v>
      </c>
    </row>
    <row r="6" spans="2:6" ht="21.6" customHeight="1">
      <c r="B6" s="3" t="s">
        <v>15</v>
      </c>
      <c r="C6" s="4">
        <f>SUM('3週'!E:E)</f>
        <v>405771</v>
      </c>
      <c r="D6" s="4">
        <f>SUM('3週'!F:F)</f>
        <v>43998</v>
      </c>
      <c r="E6" s="4">
        <f>C6-D6</f>
        <v>361773</v>
      </c>
      <c r="F6" s="4">
        <f>'3週'!G40</f>
        <v>361773</v>
      </c>
    </row>
    <row r="7" spans="2:6" ht="21.6" customHeight="1">
      <c r="B7" s="3" t="s">
        <v>16</v>
      </c>
      <c r="C7" s="4">
        <f>SUM('4週'!E:E)</f>
        <v>444472</v>
      </c>
      <c r="D7" s="4">
        <f>SUM('4週'!F:F)</f>
        <v>43998</v>
      </c>
      <c r="E7" s="4">
        <f>C7-D7</f>
        <v>400474</v>
      </c>
      <c r="F7" s="4">
        <f>'4週'!G40</f>
        <v>400474</v>
      </c>
    </row>
    <row r="8" spans="2:6" ht="21.6" customHeight="1">
      <c r="B8" s="3" t="s">
        <v>17</v>
      </c>
      <c r="C8" s="4">
        <f>SUM('5週'!E:E)</f>
        <v>483173</v>
      </c>
      <c r="D8" s="4">
        <f>SUM('5週'!F:F)</f>
        <v>43998</v>
      </c>
      <c r="E8" s="4">
        <f>C8-D8</f>
        <v>439175</v>
      </c>
      <c r="F8" s="4">
        <f>'5週'!G40</f>
        <v>439175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zoomScaleNormal="100" zoomScaleSheetLayoutView="100" workbookViewId="0">
      <selection activeCell="A4" sqref="A4"/>
    </sheetView>
  </sheetViews>
  <sheetFormatPr defaultRowHeight="15"/>
  <cols>
    <col min="1" max="1" width="9" style="8" customWidth="1"/>
    <col min="2" max="2" width="7.36328125" style="13" customWidth="1"/>
    <col min="3" max="3" width="20.54296875" style="8" customWidth="1"/>
    <col min="4" max="4" width="8.90625" style="8" customWidth="1"/>
    <col min="5" max="5" width="10.7265625" style="8" customWidth="1"/>
    <col min="6" max="7" width="10.7265625" style="10" customWidth="1"/>
    <col min="8" max="8" width="9.90625" style="36" customWidth="1"/>
    <col min="9" max="9" width="13" style="8" customWidth="1"/>
    <col min="10" max="16384" width="8.7265625" style="8"/>
  </cols>
  <sheetData>
    <row r="1" spans="1:9" ht="30.6" customHeight="1">
      <c r="A1" s="33" t="s">
        <v>12</v>
      </c>
      <c r="B1" s="7"/>
      <c r="D1" s="42" t="s">
        <v>27</v>
      </c>
      <c r="E1" s="9"/>
      <c r="F1" s="8"/>
      <c r="H1" s="35"/>
      <c r="I1" s="11"/>
    </row>
    <row r="2" spans="1:9" ht="12" customHeight="1">
      <c r="A2" s="12"/>
      <c r="B2" s="7"/>
      <c r="F2" s="8"/>
      <c r="H2" s="35"/>
      <c r="I2" s="11"/>
    </row>
    <row r="3" spans="1:9" ht="21.75" customHeight="1">
      <c r="A3" s="14" t="s">
        <v>5</v>
      </c>
      <c r="B3" s="15" t="s">
        <v>4</v>
      </c>
      <c r="C3" s="15" t="s">
        <v>8</v>
      </c>
      <c r="D3" s="15" t="s">
        <v>10</v>
      </c>
      <c r="E3" s="16" t="s">
        <v>6</v>
      </c>
      <c r="F3" s="16" t="s">
        <v>7</v>
      </c>
      <c r="G3" s="17" t="s">
        <v>9</v>
      </c>
      <c r="H3" s="18" t="s">
        <v>11</v>
      </c>
    </row>
    <row r="4" spans="1:9" ht="18" customHeight="1">
      <c r="A4" s="19">
        <v>46027</v>
      </c>
      <c r="B4" s="20" t="str">
        <f>IF(A4="", "", TEXT(A4, "aaa"))</f>
        <v>月</v>
      </c>
      <c r="C4" s="46"/>
      <c r="D4" s="43" t="s">
        <v>21</v>
      </c>
      <c r="E4" s="21">
        <v>245670</v>
      </c>
      <c r="F4" s="21"/>
      <c r="G4" s="21">
        <f>E4</f>
        <v>245670</v>
      </c>
      <c r="H4" s="37"/>
    </row>
    <row r="5" spans="1:9" ht="18" customHeight="1">
      <c r="A5" s="34">
        <v>46027</v>
      </c>
      <c r="B5" s="23" t="str">
        <f t="shared" ref="B5:B39" si="0">IF(A5="", "", TEXT(A5, "aaa"))</f>
        <v>月</v>
      </c>
      <c r="C5" s="47"/>
      <c r="D5" s="44" t="s">
        <v>22</v>
      </c>
      <c r="E5" s="24"/>
      <c r="F5" s="24">
        <v>1298</v>
      </c>
      <c r="G5" s="24">
        <f>IF(AND(E5="",F5=""),"",G4+E5-F5)</f>
        <v>244372</v>
      </c>
      <c r="H5" s="38" t="s">
        <v>24</v>
      </c>
    </row>
    <row r="6" spans="1:9" ht="18" customHeight="1">
      <c r="A6" s="34">
        <v>46028</v>
      </c>
      <c r="B6" s="23" t="str">
        <f t="shared" si="0"/>
        <v>火</v>
      </c>
      <c r="C6" s="47"/>
      <c r="D6" s="44" t="s">
        <v>23</v>
      </c>
      <c r="E6" s="24"/>
      <c r="F6" s="24">
        <v>12000</v>
      </c>
      <c r="G6" s="24">
        <f t="shared" ref="G6:G28" si="1">IF(AND(E6="",F6=""),"",G5+E6-F6)</f>
        <v>232372</v>
      </c>
      <c r="H6" s="38" t="s">
        <v>25</v>
      </c>
    </row>
    <row r="7" spans="1:9" ht="18" customHeight="1">
      <c r="A7" s="34">
        <v>46028</v>
      </c>
      <c r="B7" s="23" t="str">
        <f t="shared" si="0"/>
        <v>火</v>
      </c>
      <c r="C7" s="47"/>
      <c r="D7" s="44" t="s">
        <v>20</v>
      </c>
      <c r="E7" s="24">
        <v>5200</v>
      </c>
      <c r="F7" s="24"/>
      <c r="G7" s="24">
        <f t="shared" si="1"/>
        <v>237572</v>
      </c>
      <c r="H7" s="38" t="s">
        <v>26</v>
      </c>
    </row>
    <row r="8" spans="1:9" ht="18" customHeight="1">
      <c r="A8" s="34">
        <v>46028</v>
      </c>
      <c r="B8" s="23" t="str">
        <f t="shared" si="0"/>
        <v>火</v>
      </c>
      <c r="C8" s="47"/>
      <c r="D8" s="44" t="s">
        <v>20</v>
      </c>
      <c r="E8" s="24">
        <v>12899</v>
      </c>
      <c r="F8" s="24"/>
      <c r="G8" s="24">
        <f t="shared" si="1"/>
        <v>250471</v>
      </c>
      <c r="H8" s="38" t="s">
        <v>26</v>
      </c>
    </row>
    <row r="9" spans="1:9" ht="18" customHeight="1">
      <c r="A9" s="34">
        <v>46029</v>
      </c>
      <c r="B9" s="23" t="str">
        <f t="shared" si="0"/>
        <v>水</v>
      </c>
      <c r="C9" s="47"/>
      <c r="D9" s="44" t="s">
        <v>22</v>
      </c>
      <c r="E9" s="24"/>
      <c r="F9" s="24">
        <v>5400</v>
      </c>
      <c r="G9" s="24">
        <f t="shared" si="1"/>
        <v>245071</v>
      </c>
      <c r="H9" s="38" t="s">
        <v>24</v>
      </c>
    </row>
    <row r="10" spans="1:9" ht="18" customHeight="1">
      <c r="A10" s="34">
        <v>46029</v>
      </c>
      <c r="B10" s="23" t="str">
        <f t="shared" si="0"/>
        <v>水</v>
      </c>
      <c r="C10" s="47"/>
      <c r="D10" s="44" t="s">
        <v>20</v>
      </c>
      <c r="E10" s="24">
        <v>50000</v>
      </c>
      <c r="F10" s="24"/>
      <c r="G10" s="24">
        <f t="shared" si="1"/>
        <v>295071</v>
      </c>
      <c r="H10" s="38" t="s">
        <v>24</v>
      </c>
    </row>
    <row r="11" spans="1:9" ht="18" customHeight="1">
      <c r="A11" s="34">
        <v>46030</v>
      </c>
      <c r="B11" s="23" t="str">
        <f t="shared" si="0"/>
        <v>木</v>
      </c>
      <c r="C11" s="47"/>
      <c r="D11" s="44" t="s">
        <v>22</v>
      </c>
      <c r="E11" s="24"/>
      <c r="F11" s="24">
        <v>5600</v>
      </c>
      <c r="G11" s="24">
        <f t="shared" si="1"/>
        <v>289471</v>
      </c>
      <c r="H11" s="38" t="s">
        <v>26</v>
      </c>
    </row>
    <row r="12" spans="1:9" ht="18" customHeight="1">
      <c r="A12" s="34">
        <v>46030</v>
      </c>
      <c r="B12" s="23" t="str">
        <f t="shared" si="0"/>
        <v>木</v>
      </c>
      <c r="C12" s="47"/>
      <c r="D12" s="44" t="s">
        <v>20</v>
      </c>
      <c r="E12" s="24">
        <v>2600</v>
      </c>
      <c r="F12" s="24"/>
      <c r="G12" s="24">
        <f t="shared" si="1"/>
        <v>292071</v>
      </c>
      <c r="H12" s="38" t="s">
        <v>26</v>
      </c>
    </row>
    <row r="13" spans="1:9" ht="18" customHeight="1">
      <c r="A13" s="34">
        <v>46031</v>
      </c>
      <c r="B13" s="23" t="str">
        <f t="shared" si="0"/>
        <v>金</v>
      </c>
      <c r="C13" s="47"/>
      <c r="D13" s="44" t="s">
        <v>20</v>
      </c>
      <c r="E13" s="24">
        <v>7800</v>
      </c>
      <c r="F13" s="24"/>
      <c r="G13" s="24">
        <f t="shared" si="1"/>
        <v>299871</v>
      </c>
      <c r="H13" s="38" t="s">
        <v>25</v>
      </c>
    </row>
    <row r="14" spans="1:9" ht="18" customHeight="1">
      <c r="A14" s="34">
        <v>46032</v>
      </c>
      <c r="B14" s="23" t="str">
        <f t="shared" si="0"/>
        <v>土</v>
      </c>
      <c r="C14" s="47"/>
      <c r="D14" s="44" t="s">
        <v>20</v>
      </c>
      <c r="E14" s="24">
        <v>1200</v>
      </c>
      <c r="F14" s="24"/>
      <c r="G14" s="24">
        <f t="shared" si="1"/>
        <v>301071</v>
      </c>
      <c r="H14" s="38" t="s">
        <v>26</v>
      </c>
    </row>
    <row r="15" spans="1:9" ht="18" customHeight="1">
      <c r="A15" s="34">
        <v>46032</v>
      </c>
      <c r="B15" s="23" t="str">
        <f t="shared" si="0"/>
        <v>土</v>
      </c>
      <c r="C15" s="47"/>
      <c r="D15" s="44" t="s">
        <v>22</v>
      </c>
      <c r="E15" s="24"/>
      <c r="F15" s="24">
        <v>5700</v>
      </c>
      <c r="G15" s="24">
        <f t="shared" si="1"/>
        <v>295371</v>
      </c>
      <c r="H15" s="38" t="s">
        <v>26</v>
      </c>
    </row>
    <row r="16" spans="1:9" ht="18" customHeight="1">
      <c r="A16" s="34">
        <v>46033</v>
      </c>
      <c r="B16" s="23" t="str">
        <f t="shared" si="0"/>
        <v>日</v>
      </c>
      <c r="C16" s="47"/>
      <c r="D16" s="44" t="s">
        <v>22</v>
      </c>
      <c r="E16" s="24"/>
      <c r="F16" s="24">
        <v>14000</v>
      </c>
      <c r="G16" s="24">
        <f t="shared" si="1"/>
        <v>281371</v>
      </c>
      <c r="H16" s="38" t="s">
        <v>26</v>
      </c>
    </row>
    <row r="17" spans="1:8" ht="18" customHeight="1">
      <c r="A17" s="34">
        <v>46033</v>
      </c>
      <c r="B17" s="23" t="str">
        <f t="shared" si="0"/>
        <v>日</v>
      </c>
      <c r="C17" s="47"/>
      <c r="D17" s="44" t="s">
        <v>20</v>
      </c>
      <c r="E17" s="24">
        <v>3000</v>
      </c>
      <c r="F17" s="24"/>
      <c r="G17" s="24">
        <f t="shared" si="1"/>
        <v>284371</v>
      </c>
      <c r="H17" s="38" t="s">
        <v>26</v>
      </c>
    </row>
    <row r="18" spans="1:8" ht="18" customHeight="1">
      <c r="A18" s="22"/>
      <c r="B18" s="23" t="str">
        <f t="shared" si="0"/>
        <v/>
      </c>
      <c r="C18" s="47"/>
      <c r="D18" s="44"/>
      <c r="E18" s="24"/>
      <c r="F18" s="24"/>
      <c r="G18" s="24" t="str">
        <f t="shared" si="1"/>
        <v/>
      </c>
      <c r="H18" s="38"/>
    </row>
    <row r="19" spans="1:8" ht="18" customHeight="1">
      <c r="A19" s="22"/>
      <c r="B19" s="23" t="str">
        <f t="shared" si="0"/>
        <v/>
      </c>
      <c r="C19" s="47"/>
      <c r="D19" s="44"/>
      <c r="E19" s="24"/>
      <c r="F19" s="24"/>
      <c r="G19" s="24" t="str">
        <f t="shared" si="1"/>
        <v/>
      </c>
      <c r="H19" s="38"/>
    </row>
    <row r="20" spans="1:8" ht="18" customHeight="1">
      <c r="A20" s="22"/>
      <c r="B20" s="23" t="str">
        <f t="shared" si="0"/>
        <v/>
      </c>
      <c r="C20" s="47"/>
      <c r="D20" s="44"/>
      <c r="E20" s="24"/>
      <c r="F20" s="24"/>
      <c r="G20" s="24" t="str">
        <f t="shared" si="1"/>
        <v/>
      </c>
      <c r="H20" s="38"/>
    </row>
    <row r="21" spans="1:8" ht="18" customHeight="1">
      <c r="A21" s="22"/>
      <c r="B21" s="23" t="str">
        <f t="shared" si="0"/>
        <v/>
      </c>
      <c r="C21" s="47"/>
      <c r="D21" s="44"/>
      <c r="E21" s="24"/>
      <c r="F21" s="24"/>
      <c r="G21" s="24" t="str">
        <f t="shared" si="1"/>
        <v/>
      </c>
      <c r="H21" s="38"/>
    </row>
    <row r="22" spans="1:8" ht="18" customHeight="1">
      <c r="A22" s="22"/>
      <c r="B22" s="23" t="str">
        <f t="shared" si="0"/>
        <v/>
      </c>
      <c r="C22" s="47"/>
      <c r="D22" s="44"/>
      <c r="E22" s="24"/>
      <c r="F22" s="24"/>
      <c r="G22" s="24" t="str">
        <f t="shared" si="1"/>
        <v/>
      </c>
      <c r="H22" s="38"/>
    </row>
    <row r="23" spans="1:8" ht="18" customHeight="1">
      <c r="A23" s="22"/>
      <c r="B23" s="23" t="str">
        <f t="shared" si="0"/>
        <v/>
      </c>
      <c r="C23" s="47"/>
      <c r="D23" s="44"/>
      <c r="E23" s="24"/>
      <c r="F23" s="24"/>
      <c r="G23" s="24" t="str">
        <f t="shared" si="1"/>
        <v/>
      </c>
      <c r="H23" s="38"/>
    </row>
    <row r="24" spans="1:8" ht="18" customHeight="1">
      <c r="A24" s="22"/>
      <c r="B24" s="23" t="str">
        <f t="shared" si="0"/>
        <v/>
      </c>
      <c r="C24" s="47"/>
      <c r="D24" s="44"/>
      <c r="E24" s="24"/>
      <c r="F24" s="24"/>
      <c r="G24" s="24" t="str">
        <f t="shared" si="1"/>
        <v/>
      </c>
      <c r="H24" s="38"/>
    </row>
    <row r="25" spans="1:8" ht="18" customHeight="1">
      <c r="A25" s="22"/>
      <c r="B25" s="23" t="str">
        <f t="shared" si="0"/>
        <v/>
      </c>
      <c r="C25" s="47"/>
      <c r="D25" s="44"/>
      <c r="E25" s="24"/>
      <c r="F25" s="24"/>
      <c r="G25" s="24" t="str">
        <f t="shared" si="1"/>
        <v/>
      </c>
      <c r="H25" s="38"/>
    </row>
    <row r="26" spans="1:8" ht="18" customHeight="1">
      <c r="A26" s="22"/>
      <c r="B26" s="23" t="str">
        <f t="shared" si="0"/>
        <v/>
      </c>
      <c r="C26" s="47"/>
      <c r="D26" s="44"/>
      <c r="E26" s="24"/>
      <c r="F26" s="24"/>
      <c r="G26" s="24" t="str">
        <f t="shared" si="1"/>
        <v/>
      </c>
      <c r="H26" s="38"/>
    </row>
    <row r="27" spans="1:8" ht="18" customHeight="1">
      <c r="A27" s="22"/>
      <c r="B27" s="23" t="str">
        <f t="shared" si="0"/>
        <v/>
      </c>
      <c r="C27" s="47"/>
      <c r="D27" s="44"/>
      <c r="E27" s="24"/>
      <c r="F27" s="24"/>
      <c r="G27" s="24" t="str">
        <f t="shared" si="1"/>
        <v/>
      </c>
      <c r="H27" s="38"/>
    </row>
    <row r="28" spans="1:8" ht="18" customHeight="1">
      <c r="A28" s="22"/>
      <c r="B28" s="23" t="str">
        <f t="shared" si="0"/>
        <v/>
      </c>
      <c r="C28" s="47"/>
      <c r="D28" s="44"/>
      <c r="E28" s="24"/>
      <c r="F28" s="24"/>
      <c r="G28" s="24" t="str">
        <f t="shared" si="1"/>
        <v/>
      </c>
      <c r="H28" s="38"/>
    </row>
    <row r="29" spans="1:8" ht="18" customHeight="1">
      <c r="A29" s="22"/>
      <c r="B29" s="23" t="str">
        <f t="shared" si="0"/>
        <v/>
      </c>
      <c r="C29" s="47"/>
      <c r="D29" s="44"/>
      <c r="E29" s="24"/>
      <c r="F29" s="24"/>
      <c r="G29" s="24" t="str">
        <f t="shared" ref="G29:G39" si="2">IF(AND(E29="",F29=""),"",G28+E29-F29)</f>
        <v/>
      </c>
      <c r="H29" s="38"/>
    </row>
    <row r="30" spans="1:8" ht="18" customHeight="1">
      <c r="A30" s="22"/>
      <c r="B30" s="23" t="str">
        <f t="shared" si="0"/>
        <v/>
      </c>
      <c r="C30" s="47"/>
      <c r="D30" s="44"/>
      <c r="E30" s="24"/>
      <c r="F30" s="24"/>
      <c r="G30" s="24"/>
      <c r="H30" s="38"/>
    </row>
    <row r="31" spans="1:8" ht="18" customHeight="1">
      <c r="A31" s="22"/>
      <c r="B31" s="23" t="str">
        <f t="shared" si="0"/>
        <v/>
      </c>
      <c r="C31" s="47"/>
      <c r="D31" s="44"/>
      <c r="E31" s="24"/>
      <c r="F31" s="24"/>
      <c r="G31" s="24"/>
      <c r="H31" s="38"/>
    </row>
    <row r="32" spans="1:8" ht="18" customHeight="1">
      <c r="A32" s="22"/>
      <c r="B32" s="23" t="str">
        <f t="shared" si="0"/>
        <v/>
      </c>
      <c r="C32" s="47"/>
      <c r="D32" s="44"/>
      <c r="E32" s="24"/>
      <c r="F32" s="24"/>
      <c r="G32" s="24"/>
      <c r="H32" s="38"/>
    </row>
    <row r="33" spans="1:8" ht="18" customHeight="1">
      <c r="A33" s="22"/>
      <c r="B33" s="23" t="str">
        <f t="shared" si="0"/>
        <v/>
      </c>
      <c r="C33" s="47"/>
      <c r="D33" s="44"/>
      <c r="E33" s="24"/>
      <c r="F33" s="24"/>
      <c r="G33" s="24"/>
      <c r="H33" s="38"/>
    </row>
    <row r="34" spans="1:8" ht="18" customHeight="1">
      <c r="A34" s="22"/>
      <c r="B34" s="23" t="str">
        <f t="shared" si="0"/>
        <v/>
      </c>
      <c r="C34" s="47"/>
      <c r="D34" s="44"/>
      <c r="E34" s="24"/>
      <c r="F34" s="24"/>
      <c r="G34" s="24" t="str">
        <f>IF(AND(E34="",F34=""),"",G29+E34-F34)</f>
        <v/>
      </c>
      <c r="H34" s="38"/>
    </row>
    <row r="35" spans="1:8" ht="18" customHeight="1">
      <c r="A35" s="22"/>
      <c r="B35" s="23" t="str">
        <f t="shared" si="0"/>
        <v/>
      </c>
      <c r="C35" s="47"/>
      <c r="D35" s="44"/>
      <c r="E35" s="24"/>
      <c r="F35" s="24"/>
      <c r="G35" s="24" t="str">
        <f t="shared" si="2"/>
        <v/>
      </c>
      <c r="H35" s="38"/>
    </row>
    <row r="36" spans="1:8" ht="18" customHeight="1">
      <c r="A36" s="22"/>
      <c r="B36" s="23" t="str">
        <f t="shared" si="0"/>
        <v/>
      </c>
      <c r="C36" s="47"/>
      <c r="D36" s="44"/>
      <c r="E36" s="24"/>
      <c r="F36" s="24"/>
      <c r="G36" s="24" t="str">
        <f t="shared" si="2"/>
        <v/>
      </c>
      <c r="H36" s="38"/>
    </row>
    <row r="37" spans="1:8" ht="18" customHeight="1">
      <c r="A37" s="22"/>
      <c r="B37" s="23" t="str">
        <f t="shared" si="0"/>
        <v/>
      </c>
      <c r="C37" s="47"/>
      <c r="D37" s="44"/>
      <c r="E37" s="24"/>
      <c r="F37" s="24"/>
      <c r="G37" s="24" t="str">
        <f t="shared" si="2"/>
        <v/>
      </c>
      <c r="H37" s="38"/>
    </row>
    <row r="38" spans="1:8" ht="18" customHeight="1">
      <c r="A38" s="22"/>
      <c r="B38" s="23" t="str">
        <f t="shared" si="0"/>
        <v/>
      </c>
      <c r="C38" s="47"/>
      <c r="D38" s="44"/>
      <c r="E38" s="24"/>
      <c r="F38" s="24"/>
      <c r="G38" s="24" t="str">
        <f t="shared" si="2"/>
        <v/>
      </c>
      <c r="H38" s="38"/>
    </row>
    <row r="39" spans="1:8" ht="18" customHeight="1" thickBot="1">
      <c r="A39" s="25"/>
      <c r="B39" s="26" t="str">
        <f t="shared" si="0"/>
        <v/>
      </c>
      <c r="C39" s="48"/>
      <c r="D39" s="45"/>
      <c r="E39" s="27"/>
      <c r="F39" s="27"/>
      <c r="G39" s="27" t="str">
        <f t="shared" si="2"/>
        <v/>
      </c>
      <c r="H39" s="39"/>
    </row>
    <row r="40" spans="1:8" ht="23.4" customHeight="1" thickTop="1">
      <c r="A40" s="28"/>
      <c r="B40" s="29"/>
      <c r="C40" s="28"/>
      <c r="D40" s="28"/>
      <c r="E40" s="28"/>
      <c r="F40" s="30"/>
      <c r="G40" s="31">
        <f>LOOKUP(10^9, G4:G39)</f>
        <v>284371</v>
      </c>
      <c r="H40" s="40"/>
    </row>
    <row r="41" spans="1:8">
      <c r="G41" s="32"/>
      <c r="H41" s="41"/>
    </row>
  </sheetData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E558-2C10-4548-9108-21B31383BDC1}">
  <dimension ref="A1:I41"/>
  <sheetViews>
    <sheetView showGridLines="0" zoomScaleNormal="100" zoomScaleSheetLayoutView="100" workbookViewId="0">
      <selection activeCell="D1" sqref="D1"/>
    </sheetView>
  </sheetViews>
  <sheetFormatPr defaultRowHeight="15"/>
  <cols>
    <col min="1" max="1" width="9" style="8" customWidth="1"/>
    <col min="2" max="2" width="7.36328125" style="13" customWidth="1"/>
    <col min="3" max="3" width="20.54296875" style="8" customWidth="1"/>
    <col min="4" max="4" width="8.90625" style="8" customWidth="1"/>
    <col min="5" max="5" width="10.7265625" style="8" customWidth="1"/>
    <col min="6" max="7" width="10.7265625" style="10" customWidth="1"/>
    <col min="8" max="8" width="9.90625" style="36" customWidth="1"/>
    <col min="9" max="9" width="13" style="8" customWidth="1"/>
    <col min="10" max="16384" width="8.7265625" style="8"/>
  </cols>
  <sheetData>
    <row r="1" spans="1:9" ht="30.6" customHeight="1">
      <c r="A1" s="33" t="s">
        <v>12</v>
      </c>
      <c r="B1" s="7"/>
      <c r="D1" s="42" t="s">
        <v>28</v>
      </c>
      <c r="E1" s="9"/>
      <c r="F1" s="8"/>
      <c r="H1" s="35"/>
      <c r="I1" s="11"/>
    </row>
    <row r="2" spans="1:9" ht="12" customHeight="1">
      <c r="A2" s="12"/>
      <c r="B2" s="7"/>
      <c r="F2" s="8"/>
      <c r="H2" s="35"/>
      <c r="I2" s="11"/>
    </row>
    <row r="3" spans="1:9" ht="21.75" customHeight="1">
      <c r="A3" s="14" t="s">
        <v>5</v>
      </c>
      <c r="B3" s="15" t="s">
        <v>4</v>
      </c>
      <c r="C3" s="15" t="s">
        <v>8</v>
      </c>
      <c r="D3" s="15" t="s">
        <v>10</v>
      </c>
      <c r="E3" s="16" t="s">
        <v>6</v>
      </c>
      <c r="F3" s="16" t="s">
        <v>7</v>
      </c>
      <c r="G3" s="17" t="s">
        <v>9</v>
      </c>
      <c r="H3" s="18" t="s">
        <v>11</v>
      </c>
    </row>
    <row r="4" spans="1:9" ht="18" customHeight="1">
      <c r="A4" s="19">
        <v>46034</v>
      </c>
      <c r="B4" s="20" t="str">
        <f>IF(A4="", "", TEXT(A4, "aaa"))</f>
        <v>月</v>
      </c>
      <c r="C4" s="46"/>
      <c r="D4" s="43" t="s">
        <v>21</v>
      </c>
      <c r="E4" s="21">
        <f>'1週'!G40</f>
        <v>284371</v>
      </c>
      <c r="F4" s="21"/>
      <c r="G4" s="21">
        <f>E4</f>
        <v>284371</v>
      </c>
      <c r="H4" s="37"/>
    </row>
    <row r="5" spans="1:9" ht="18" customHeight="1">
      <c r="A5" s="34">
        <v>46034</v>
      </c>
      <c r="B5" s="23" t="str">
        <f t="shared" ref="B5:B39" si="0">IF(A5="", "", TEXT(A5, "aaa"))</f>
        <v>月</v>
      </c>
      <c r="C5" s="47"/>
      <c r="D5" s="44" t="s">
        <v>22</v>
      </c>
      <c r="E5" s="24"/>
      <c r="F5" s="24">
        <v>1298</v>
      </c>
      <c r="G5" s="24">
        <f>IF(AND(E5="",F5=""),"",G4+E5-F5)</f>
        <v>283073</v>
      </c>
      <c r="H5" s="38" t="s">
        <v>24</v>
      </c>
    </row>
    <row r="6" spans="1:9" ht="18" customHeight="1">
      <c r="A6" s="34">
        <v>46035</v>
      </c>
      <c r="B6" s="23" t="str">
        <f t="shared" si="0"/>
        <v>火</v>
      </c>
      <c r="C6" s="47"/>
      <c r="D6" s="44" t="s">
        <v>23</v>
      </c>
      <c r="E6" s="24"/>
      <c r="F6" s="24">
        <v>12000</v>
      </c>
      <c r="G6" s="24">
        <f t="shared" ref="G6:G39" si="1">IF(AND(E6="",F6=""),"",G5+E6-F6)</f>
        <v>271073</v>
      </c>
      <c r="H6" s="38" t="s">
        <v>25</v>
      </c>
    </row>
    <row r="7" spans="1:9" ht="18" customHeight="1">
      <c r="A7" s="34">
        <v>46035</v>
      </c>
      <c r="B7" s="23" t="str">
        <f t="shared" si="0"/>
        <v>火</v>
      </c>
      <c r="C7" s="47"/>
      <c r="D7" s="44" t="s">
        <v>20</v>
      </c>
      <c r="E7" s="24">
        <v>5200</v>
      </c>
      <c r="F7" s="24"/>
      <c r="G7" s="24">
        <f t="shared" si="1"/>
        <v>276273</v>
      </c>
      <c r="H7" s="38" t="s">
        <v>26</v>
      </c>
    </row>
    <row r="8" spans="1:9" ht="18" customHeight="1">
      <c r="A8" s="34">
        <v>46036</v>
      </c>
      <c r="B8" s="23" t="str">
        <f t="shared" si="0"/>
        <v>水</v>
      </c>
      <c r="C8" s="47"/>
      <c r="D8" s="44" t="s">
        <v>20</v>
      </c>
      <c r="E8" s="24">
        <v>12899</v>
      </c>
      <c r="F8" s="24"/>
      <c r="G8" s="24">
        <f t="shared" si="1"/>
        <v>289172</v>
      </c>
      <c r="H8" s="38" t="s">
        <v>26</v>
      </c>
    </row>
    <row r="9" spans="1:9" ht="18" customHeight="1">
      <c r="A9" s="34">
        <v>46037</v>
      </c>
      <c r="B9" s="23" t="str">
        <f t="shared" si="0"/>
        <v>木</v>
      </c>
      <c r="C9" s="47"/>
      <c r="D9" s="44" t="s">
        <v>22</v>
      </c>
      <c r="E9" s="24"/>
      <c r="F9" s="24">
        <v>5400</v>
      </c>
      <c r="G9" s="24">
        <f t="shared" si="1"/>
        <v>283772</v>
      </c>
      <c r="H9" s="38" t="s">
        <v>24</v>
      </c>
    </row>
    <row r="10" spans="1:9" ht="18" customHeight="1">
      <c r="A10" s="34">
        <v>46037</v>
      </c>
      <c r="B10" s="23" t="str">
        <f t="shared" si="0"/>
        <v>木</v>
      </c>
      <c r="C10" s="47"/>
      <c r="D10" s="44" t="s">
        <v>20</v>
      </c>
      <c r="E10" s="24">
        <v>50000</v>
      </c>
      <c r="F10" s="24"/>
      <c r="G10" s="24">
        <f t="shared" si="1"/>
        <v>333772</v>
      </c>
      <c r="H10" s="38" t="s">
        <v>24</v>
      </c>
    </row>
    <row r="11" spans="1:9" ht="18" customHeight="1">
      <c r="A11" s="34">
        <v>46038</v>
      </c>
      <c r="B11" s="23" t="str">
        <f t="shared" si="0"/>
        <v>金</v>
      </c>
      <c r="C11" s="47"/>
      <c r="D11" s="44" t="s">
        <v>22</v>
      </c>
      <c r="E11" s="24"/>
      <c r="F11" s="24">
        <v>5600</v>
      </c>
      <c r="G11" s="24">
        <f t="shared" si="1"/>
        <v>328172</v>
      </c>
      <c r="H11" s="38" t="s">
        <v>26</v>
      </c>
    </row>
    <row r="12" spans="1:9" ht="18" customHeight="1">
      <c r="A12" s="34">
        <v>46038</v>
      </c>
      <c r="B12" s="23" t="str">
        <f t="shared" si="0"/>
        <v>金</v>
      </c>
      <c r="C12" s="47"/>
      <c r="D12" s="44" t="s">
        <v>20</v>
      </c>
      <c r="E12" s="24">
        <v>2600</v>
      </c>
      <c r="F12" s="24"/>
      <c r="G12" s="24">
        <f t="shared" si="1"/>
        <v>330772</v>
      </c>
      <c r="H12" s="38" t="s">
        <v>26</v>
      </c>
    </row>
    <row r="13" spans="1:9" ht="18" customHeight="1">
      <c r="A13" s="34">
        <v>46039</v>
      </c>
      <c r="B13" s="23" t="str">
        <f t="shared" si="0"/>
        <v>土</v>
      </c>
      <c r="C13" s="47"/>
      <c r="D13" s="44" t="s">
        <v>20</v>
      </c>
      <c r="E13" s="24">
        <v>7800</v>
      </c>
      <c r="F13" s="24"/>
      <c r="G13" s="24">
        <f t="shared" si="1"/>
        <v>338572</v>
      </c>
      <c r="H13" s="38" t="s">
        <v>25</v>
      </c>
    </row>
    <row r="14" spans="1:9" ht="18" customHeight="1">
      <c r="A14" s="34">
        <v>46039</v>
      </c>
      <c r="B14" s="23" t="str">
        <f t="shared" si="0"/>
        <v>土</v>
      </c>
      <c r="C14" s="47"/>
      <c r="D14" s="44" t="s">
        <v>20</v>
      </c>
      <c r="E14" s="24">
        <v>1200</v>
      </c>
      <c r="F14" s="24"/>
      <c r="G14" s="24">
        <f t="shared" si="1"/>
        <v>339772</v>
      </c>
      <c r="H14" s="38" t="s">
        <v>26</v>
      </c>
    </row>
    <row r="15" spans="1:9" ht="18" customHeight="1">
      <c r="A15" s="34">
        <v>46040</v>
      </c>
      <c r="B15" s="23" t="str">
        <f t="shared" si="0"/>
        <v>日</v>
      </c>
      <c r="C15" s="47"/>
      <c r="D15" s="44" t="s">
        <v>22</v>
      </c>
      <c r="E15" s="24"/>
      <c r="F15" s="24">
        <v>5700</v>
      </c>
      <c r="G15" s="24">
        <f t="shared" si="1"/>
        <v>334072</v>
      </c>
      <c r="H15" s="38" t="s">
        <v>26</v>
      </c>
    </row>
    <row r="16" spans="1:9" ht="18" customHeight="1">
      <c r="A16" s="34">
        <v>46040</v>
      </c>
      <c r="B16" s="23" t="str">
        <f t="shared" si="0"/>
        <v>日</v>
      </c>
      <c r="C16" s="47"/>
      <c r="D16" s="44" t="s">
        <v>22</v>
      </c>
      <c r="E16" s="24"/>
      <c r="F16" s="24">
        <v>14000</v>
      </c>
      <c r="G16" s="24">
        <f t="shared" si="1"/>
        <v>320072</v>
      </c>
      <c r="H16" s="38" t="s">
        <v>26</v>
      </c>
    </row>
    <row r="17" spans="1:8" ht="18" customHeight="1">
      <c r="A17" s="34">
        <v>46040</v>
      </c>
      <c r="B17" s="23" t="str">
        <f t="shared" si="0"/>
        <v>日</v>
      </c>
      <c r="C17" s="47"/>
      <c r="D17" s="44" t="s">
        <v>20</v>
      </c>
      <c r="E17" s="24">
        <v>3000</v>
      </c>
      <c r="F17" s="24"/>
      <c r="G17" s="24">
        <f t="shared" si="1"/>
        <v>323072</v>
      </c>
      <c r="H17" s="38" t="s">
        <v>26</v>
      </c>
    </row>
    <row r="18" spans="1:8" ht="18" customHeight="1">
      <c r="A18" s="22"/>
      <c r="B18" s="23" t="str">
        <f t="shared" si="0"/>
        <v/>
      </c>
      <c r="C18" s="47"/>
      <c r="D18" s="44"/>
      <c r="E18" s="24"/>
      <c r="F18" s="24"/>
      <c r="G18" s="24" t="str">
        <f t="shared" si="1"/>
        <v/>
      </c>
      <c r="H18" s="38"/>
    </row>
    <row r="19" spans="1:8" ht="18" customHeight="1">
      <c r="A19" s="22"/>
      <c r="B19" s="23" t="str">
        <f t="shared" si="0"/>
        <v/>
      </c>
      <c r="C19" s="47"/>
      <c r="D19" s="44"/>
      <c r="E19" s="24"/>
      <c r="F19" s="24"/>
      <c r="G19" s="24" t="str">
        <f t="shared" si="1"/>
        <v/>
      </c>
      <c r="H19" s="38"/>
    </row>
    <row r="20" spans="1:8" ht="18" customHeight="1">
      <c r="A20" s="22"/>
      <c r="B20" s="23" t="str">
        <f t="shared" si="0"/>
        <v/>
      </c>
      <c r="C20" s="47"/>
      <c r="D20" s="44"/>
      <c r="E20" s="24"/>
      <c r="F20" s="24"/>
      <c r="G20" s="24" t="str">
        <f t="shared" si="1"/>
        <v/>
      </c>
      <c r="H20" s="38"/>
    </row>
    <row r="21" spans="1:8" ht="18" customHeight="1">
      <c r="A21" s="22"/>
      <c r="B21" s="23" t="str">
        <f t="shared" si="0"/>
        <v/>
      </c>
      <c r="C21" s="47"/>
      <c r="D21" s="44"/>
      <c r="E21" s="24"/>
      <c r="F21" s="24"/>
      <c r="G21" s="24" t="str">
        <f t="shared" si="1"/>
        <v/>
      </c>
      <c r="H21" s="38"/>
    </row>
    <row r="22" spans="1:8" ht="18" customHeight="1">
      <c r="A22" s="22"/>
      <c r="B22" s="23" t="str">
        <f t="shared" si="0"/>
        <v/>
      </c>
      <c r="C22" s="47"/>
      <c r="D22" s="44"/>
      <c r="E22" s="24"/>
      <c r="F22" s="24"/>
      <c r="G22" s="24" t="str">
        <f t="shared" si="1"/>
        <v/>
      </c>
      <c r="H22" s="38"/>
    </row>
    <row r="23" spans="1:8" ht="18" customHeight="1">
      <c r="A23" s="22"/>
      <c r="B23" s="23" t="str">
        <f t="shared" si="0"/>
        <v/>
      </c>
      <c r="C23" s="47"/>
      <c r="D23" s="44"/>
      <c r="E23" s="24"/>
      <c r="F23" s="24"/>
      <c r="G23" s="24" t="str">
        <f t="shared" si="1"/>
        <v/>
      </c>
      <c r="H23" s="38"/>
    </row>
    <row r="24" spans="1:8" ht="18" customHeight="1">
      <c r="A24" s="22"/>
      <c r="B24" s="23" t="str">
        <f t="shared" si="0"/>
        <v/>
      </c>
      <c r="C24" s="47"/>
      <c r="D24" s="44"/>
      <c r="E24" s="24"/>
      <c r="F24" s="24"/>
      <c r="G24" s="24" t="str">
        <f t="shared" si="1"/>
        <v/>
      </c>
      <c r="H24" s="38"/>
    </row>
    <row r="25" spans="1:8" ht="18" customHeight="1">
      <c r="A25" s="22"/>
      <c r="B25" s="23" t="str">
        <f t="shared" si="0"/>
        <v/>
      </c>
      <c r="C25" s="47"/>
      <c r="D25" s="44"/>
      <c r="E25" s="24"/>
      <c r="F25" s="24"/>
      <c r="G25" s="24" t="str">
        <f t="shared" si="1"/>
        <v/>
      </c>
      <c r="H25" s="38"/>
    </row>
    <row r="26" spans="1:8" ht="18" customHeight="1">
      <c r="A26" s="22"/>
      <c r="B26" s="23" t="str">
        <f t="shared" si="0"/>
        <v/>
      </c>
      <c r="C26" s="47"/>
      <c r="D26" s="44"/>
      <c r="E26" s="24"/>
      <c r="F26" s="24"/>
      <c r="G26" s="24" t="str">
        <f t="shared" si="1"/>
        <v/>
      </c>
      <c r="H26" s="38"/>
    </row>
    <row r="27" spans="1:8" ht="18" customHeight="1">
      <c r="A27" s="22"/>
      <c r="B27" s="23" t="str">
        <f t="shared" si="0"/>
        <v/>
      </c>
      <c r="C27" s="47"/>
      <c r="D27" s="44"/>
      <c r="E27" s="24"/>
      <c r="F27" s="24"/>
      <c r="G27" s="24" t="str">
        <f t="shared" si="1"/>
        <v/>
      </c>
      <c r="H27" s="38"/>
    </row>
    <row r="28" spans="1:8" ht="18" customHeight="1">
      <c r="A28" s="22"/>
      <c r="B28" s="23" t="str">
        <f t="shared" si="0"/>
        <v/>
      </c>
      <c r="C28" s="47"/>
      <c r="D28" s="44"/>
      <c r="E28" s="24"/>
      <c r="F28" s="24"/>
      <c r="G28" s="24" t="str">
        <f t="shared" si="1"/>
        <v/>
      </c>
      <c r="H28" s="38"/>
    </row>
    <row r="29" spans="1:8" ht="18" customHeight="1">
      <c r="A29" s="22"/>
      <c r="B29" s="23" t="str">
        <f t="shared" si="0"/>
        <v/>
      </c>
      <c r="C29" s="47"/>
      <c r="D29" s="44"/>
      <c r="E29" s="24"/>
      <c r="F29" s="24"/>
      <c r="G29" s="24" t="str">
        <f t="shared" si="1"/>
        <v/>
      </c>
      <c r="H29" s="38"/>
    </row>
    <row r="30" spans="1:8" ht="18" customHeight="1">
      <c r="A30" s="22"/>
      <c r="B30" s="23" t="str">
        <f t="shared" si="0"/>
        <v/>
      </c>
      <c r="C30" s="47"/>
      <c r="D30" s="44"/>
      <c r="E30" s="24"/>
      <c r="F30" s="24"/>
      <c r="G30" s="24"/>
      <c r="H30" s="38"/>
    </row>
    <row r="31" spans="1:8" ht="18" customHeight="1">
      <c r="A31" s="22"/>
      <c r="B31" s="23" t="str">
        <f t="shared" si="0"/>
        <v/>
      </c>
      <c r="C31" s="47"/>
      <c r="D31" s="44"/>
      <c r="E31" s="24"/>
      <c r="F31" s="24"/>
      <c r="G31" s="24"/>
      <c r="H31" s="38"/>
    </row>
    <row r="32" spans="1:8" ht="18" customHeight="1">
      <c r="A32" s="22"/>
      <c r="B32" s="23" t="str">
        <f t="shared" si="0"/>
        <v/>
      </c>
      <c r="C32" s="47"/>
      <c r="D32" s="44"/>
      <c r="E32" s="24"/>
      <c r="F32" s="24"/>
      <c r="G32" s="24"/>
      <c r="H32" s="38"/>
    </row>
    <row r="33" spans="1:8" ht="18" customHeight="1">
      <c r="A33" s="22"/>
      <c r="B33" s="23" t="str">
        <f t="shared" si="0"/>
        <v/>
      </c>
      <c r="C33" s="47"/>
      <c r="D33" s="44"/>
      <c r="E33" s="24"/>
      <c r="F33" s="24"/>
      <c r="G33" s="24"/>
      <c r="H33" s="38"/>
    </row>
    <row r="34" spans="1:8" ht="18" customHeight="1">
      <c r="A34" s="22"/>
      <c r="B34" s="23" t="str">
        <f t="shared" si="0"/>
        <v/>
      </c>
      <c r="C34" s="47"/>
      <c r="D34" s="44"/>
      <c r="E34" s="24"/>
      <c r="F34" s="24"/>
      <c r="G34" s="24" t="str">
        <f>IF(AND(E34="",F34=""),"",G29+E34-F34)</f>
        <v/>
      </c>
      <c r="H34" s="38"/>
    </row>
    <row r="35" spans="1:8" ht="18" customHeight="1">
      <c r="A35" s="22"/>
      <c r="B35" s="23" t="str">
        <f t="shared" si="0"/>
        <v/>
      </c>
      <c r="C35" s="47"/>
      <c r="D35" s="44"/>
      <c r="E35" s="24"/>
      <c r="F35" s="24"/>
      <c r="G35" s="24" t="str">
        <f t="shared" si="1"/>
        <v/>
      </c>
      <c r="H35" s="38"/>
    </row>
    <row r="36" spans="1:8" ht="18" customHeight="1">
      <c r="A36" s="22"/>
      <c r="B36" s="23" t="str">
        <f t="shared" si="0"/>
        <v/>
      </c>
      <c r="C36" s="47"/>
      <c r="D36" s="44"/>
      <c r="E36" s="24"/>
      <c r="F36" s="24"/>
      <c r="G36" s="24" t="str">
        <f t="shared" si="1"/>
        <v/>
      </c>
      <c r="H36" s="38"/>
    </row>
    <row r="37" spans="1:8" ht="18" customHeight="1">
      <c r="A37" s="22"/>
      <c r="B37" s="23" t="str">
        <f t="shared" si="0"/>
        <v/>
      </c>
      <c r="C37" s="47"/>
      <c r="D37" s="44"/>
      <c r="E37" s="24"/>
      <c r="F37" s="24"/>
      <c r="G37" s="24" t="str">
        <f t="shared" si="1"/>
        <v/>
      </c>
      <c r="H37" s="38"/>
    </row>
    <row r="38" spans="1:8" ht="18" customHeight="1">
      <c r="A38" s="22"/>
      <c r="B38" s="23" t="str">
        <f t="shared" si="0"/>
        <v/>
      </c>
      <c r="C38" s="47"/>
      <c r="D38" s="44"/>
      <c r="E38" s="24"/>
      <c r="F38" s="24"/>
      <c r="G38" s="24" t="str">
        <f t="shared" si="1"/>
        <v/>
      </c>
      <c r="H38" s="38"/>
    </row>
    <row r="39" spans="1:8" ht="18" customHeight="1" thickBot="1">
      <c r="A39" s="25"/>
      <c r="B39" s="26" t="str">
        <f t="shared" si="0"/>
        <v/>
      </c>
      <c r="C39" s="48"/>
      <c r="D39" s="45"/>
      <c r="E39" s="27"/>
      <c r="F39" s="27"/>
      <c r="G39" s="27" t="str">
        <f t="shared" si="1"/>
        <v/>
      </c>
      <c r="H39" s="39"/>
    </row>
    <row r="40" spans="1:8" ht="23.4" customHeight="1" thickTop="1">
      <c r="A40" s="28"/>
      <c r="B40" s="29"/>
      <c r="C40" s="28"/>
      <c r="D40" s="28"/>
      <c r="E40" s="28"/>
      <c r="F40" s="30"/>
      <c r="G40" s="31">
        <f>LOOKUP(10^9, G4:G39)</f>
        <v>323072</v>
      </c>
      <c r="H40" s="40"/>
    </row>
    <row r="41" spans="1:8">
      <c r="G41" s="32"/>
      <c r="H41" s="41"/>
    </row>
  </sheetData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432C-0C8B-4955-9EC6-73BC537200DD}">
  <dimension ref="A1:I41"/>
  <sheetViews>
    <sheetView showGridLines="0" zoomScaleNormal="100" zoomScaleSheetLayoutView="100" workbookViewId="0">
      <selection activeCell="D1" sqref="D1"/>
    </sheetView>
  </sheetViews>
  <sheetFormatPr defaultRowHeight="15"/>
  <cols>
    <col min="1" max="1" width="9" style="8" customWidth="1"/>
    <col min="2" max="2" width="7.36328125" style="13" customWidth="1"/>
    <col min="3" max="3" width="20.54296875" style="8" customWidth="1"/>
    <col min="4" max="4" width="8.90625" style="8" customWidth="1"/>
    <col min="5" max="5" width="10.7265625" style="8" customWidth="1"/>
    <col min="6" max="7" width="10.7265625" style="10" customWidth="1"/>
    <col min="8" max="8" width="9.90625" style="36" customWidth="1"/>
    <col min="9" max="9" width="13" style="8" customWidth="1"/>
    <col min="10" max="16384" width="8.7265625" style="8"/>
  </cols>
  <sheetData>
    <row r="1" spans="1:9" ht="30.6" customHeight="1">
      <c r="A1" s="33" t="s">
        <v>12</v>
      </c>
      <c r="B1" s="7"/>
      <c r="D1" s="42" t="s">
        <v>29</v>
      </c>
      <c r="E1" s="9"/>
      <c r="F1" s="8"/>
      <c r="H1" s="35"/>
      <c r="I1" s="11"/>
    </row>
    <row r="2" spans="1:9" ht="12" customHeight="1">
      <c r="A2" s="12"/>
      <c r="B2" s="7"/>
      <c r="F2" s="8"/>
      <c r="H2" s="35"/>
      <c r="I2" s="11"/>
    </row>
    <row r="3" spans="1:9" ht="21.75" customHeight="1">
      <c r="A3" s="14" t="s">
        <v>5</v>
      </c>
      <c r="B3" s="15" t="s">
        <v>4</v>
      </c>
      <c r="C3" s="15" t="s">
        <v>8</v>
      </c>
      <c r="D3" s="15" t="s">
        <v>10</v>
      </c>
      <c r="E3" s="16" t="s">
        <v>6</v>
      </c>
      <c r="F3" s="16" t="s">
        <v>7</v>
      </c>
      <c r="G3" s="17" t="s">
        <v>9</v>
      </c>
      <c r="H3" s="18" t="s">
        <v>11</v>
      </c>
    </row>
    <row r="4" spans="1:9" ht="18" customHeight="1">
      <c r="A4" s="19">
        <v>46041</v>
      </c>
      <c r="B4" s="20" t="str">
        <f>IF(A4="", "", TEXT(A4, "aaa"))</f>
        <v>月</v>
      </c>
      <c r="C4" s="46"/>
      <c r="D4" s="43" t="s">
        <v>21</v>
      </c>
      <c r="E4" s="21">
        <f>'2週'!G40</f>
        <v>323072</v>
      </c>
      <c r="F4" s="21"/>
      <c r="G4" s="21">
        <f>E4</f>
        <v>323072</v>
      </c>
      <c r="H4" s="37"/>
    </row>
    <row r="5" spans="1:9" ht="18" customHeight="1">
      <c r="A5" s="34">
        <v>46041</v>
      </c>
      <c r="B5" s="23" t="str">
        <f t="shared" ref="B5:B39" si="0">IF(A5="", "", TEXT(A5, "aaa"))</f>
        <v>月</v>
      </c>
      <c r="C5" s="47"/>
      <c r="D5" s="44" t="s">
        <v>22</v>
      </c>
      <c r="E5" s="24"/>
      <c r="F5" s="24">
        <v>1298</v>
      </c>
      <c r="G5" s="24">
        <f>IF(AND(E5="",F5=""),"",G4+E5-F5)</f>
        <v>321774</v>
      </c>
      <c r="H5" s="38" t="s">
        <v>24</v>
      </c>
    </row>
    <row r="6" spans="1:9" ht="18" customHeight="1">
      <c r="A6" s="34">
        <v>46042</v>
      </c>
      <c r="B6" s="23" t="str">
        <f t="shared" si="0"/>
        <v>火</v>
      </c>
      <c r="C6" s="47"/>
      <c r="D6" s="44" t="s">
        <v>23</v>
      </c>
      <c r="E6" s="24"/>
      <c r="F6" s="24">
        <v>12000</v>
      </c>
      <c r="G6" s="24">
        <f t="shared" ref="G6:G39" si="1">IF(AND(E6="",F6=""),"",G5+E6-F6)</f>
        <v>309774</v>
      </c>
      <c r="H6" s="38" t="s">
        <v>25</v>
      </c>
    </row>
    <row r="7" spans="1:9" ht="18" customHeight="1">
      <c r="A7" s="34">
        <v>46042</v>
      </c>
      <c r="B7" s="23" t="str">
        <f t="shared" si="0"/>
        <v>火</v>
      </c>
      <c r="C7" s="47"/>
      <c r="D7" s="44" t="s">
        <v>20</v>
      </c>
      <c r="E7" s="24">
        <v>5200</v>
      </c>
      <c r="F7" s="24"/>
      <c r="G7" s="24">
        <f t="shared" si="1"/>
        <v>314974</v>
      </c>
      <c r="H7" s="38" t="s">
        <v>26</v>
      </c>
    </row>
    <row r="8" spans="1:9" ht="18" customHeight="1">
      <c r="A8" s="34">
        <v>46043</v>
      </c>
      <c r="B8" s="23" t="str">
        <f t="shared" si="0"/>
        <v>水</v>
      </c>
      <c r="C8" s="47"/>
      <c r="D8" s="44" t="s">
        <v>20</v>
      </c>
      <c r="E8" s="24">
        <v>12899</v>
      </c>
      <c r="F8" s="24"/>
      <c r="G8" s="24">
        <f t="shared" si="1"/>
        <v>327873</v>
      </c>
      <c r="H8" s="38" t="s">
        <v>26</v>
      </c>
    </row>
    <row r="9" spans="1:9" ht="18" customHeight="1">
      <c r="A9" s="34">
        <v>46043</v>
      </c>
      <c r="B9" s="23" t="str">
        <f t="shared" si="0"/>
        <v>水</v>
      </c>
      <c r="C9" s="47"/>
      <c r="D9" s="44" t="s">
        <v>22</v>
      </c>
      <c r="E9" s="24"/>
      <c r="F9" s="24">
        <v>5400</v>
      </c>
      <c r="G9" s="24">
        <f t="shared" si="1"/>
        <v>322473</v>
      </c>
      <c r="H9" s="38" t="s">
        <v>24</v>
      </c>
    </row>
    <row r="10" spans="1:9" ht="18" customHeight="1">
      <c r="A10" s="34">
        <v>46044</v>
      </c>
      <c r="B10" s="23" t="str">
        <f t="shared" si="0"/>
        <v>木</v>
      </c>
      <c r="C10" s="47"/>
      <c r="D10" s="44" t="s">
        <v>20</v>
      </c>
      <c r="E10" s="24">
        <v>50000</v>
      </c>
      <c r="F10" s="24"/>
      <c r="G10" s="24">
        <f t="shared" si="1"/>
        <v>372473</v>
      </c>
      <c r="H10" s="38" t="s">
        <v>24</v>
      </c>
    </row>
    <row r="11" spans="1:9" ht="18" customHeight="1">
      <c r="A11" s="34">
        <v>46045</v>
      </c>
      <c r="B11" s="23" t="str">
        <f t="shared" si="0"/>
        <v>金</v>
      </c>
      <c r="C11" s="47"/>
      <c r="D11" s="44" t="s">
        <v>22</v>
      </c>
      <c r="E11" s="24"/>
      <c r="F11" s="24">
        <v>5600</v>
      </c>
      <c r="G11" s="24">
        <f t="shared" si="1"/>
        <v>366873</v>
      </c>
      <c r="H11" s="38" t="s">
        <v>26</v>
      </c>
    </row>
    <row r="12" spans="1:9" ht="18" customHeight="1">
      <c r="A12" s="34">
        <v>46045</v>
      </c>
      <c r="B12" s="23" t="str">
        <f t="shared" si="0"/>
        <v>金</v>
      </c>
      <c r="C12" s="47"/>
      <c r="D12" s="44" t="s">
        <v>20</v>
      </c>
      <c r="E12" s="24">
        <v>2600</v>
      </c>
      <c r="F12" s="24"/>
      <c r="G12" s="24">
        <f t="shared" si="1"/>
        <v>369473</v>
      </c>
      <c r="H12" s="38" t="s">
        <v>26</v>
      </c>
    </row>
    <row r="13" spans="1:9" ht="18" customHeight="1">
      <c r="A13" s="34">
        <v>46046</v>
      </c>
      <c r="B13" s="23" t="str">
        <f t="shared" si="0"/>
        <v>土</v>
      </c>
      <c r="C13" s="47"/>
      <c r="D13" s="44" t="s">
        <v>20</v>
      </c>
      <c r="E13" s="24">
        <v>7800</v>
      </c>
      <c r="F13" s="24"/>
      <c r="G13" s="24">
        <f t="shared" si="1"/>
        <v>377273</v>
      </c>
      <c r="H13" s="38" t="s">
        <v>25</v>
      </c>
    </row>
    <row r="14" spans="1:9" ht="18" customHeight="1">
      <c r="A14" s="34">
        <v>46046</v>
      </c>
      <c r="B14" s="23" t="str">
        <f t="shared" si="0"/>
        <v>土</v>
      </c>
      <c r="C14" s="47"/>
      <c r="D14" s="44" t="s">
        <v>20</v>
      </c>
      <c r="E14" s="24">
        <v>1200</v>
      </c>
      <c r="F14" s="24"/>
      <c r="G14" s="24">
        <f t="shared" si="1"/>
        <v>378473</v>
      </c>
      <c r="H14" s="38" t="s">
        <v>26</v>
      </c>
    </row>
    <row r="15" spans="1:9" ht="18" customHeight="1">
      <c r="A15" s="34">
        <v>46047</v>
      </c>
      <c r="B15" s="23" t="str">
        <f t="shared" si="0"/>
        <v>日</v>
      </c>
      <c r="C15" s="47"/>
      <c r="D15" s="44" t="s">
        <v>22</v>
      </c>
      <c r="E15" s="24"/>
      <c r="F15" s="24">
        <v>5700</v>
      </c>
      <c r="G15" s="24">
        <f t="shared" si="1"/>
        <v>372773</v>
      </c>
      <c r="H15" s="38" t="s">
        <v>26</v>
      </c>
    </row>
    <row r="16" spans="1:9" ht="18" customHeight="1">
      <c r="A16" s="34">
        <v>46047</v>
      </c>
      <c r="B16" s="23" t="str">
        <f t="shared" si="0"/>
        <v>日</v>
      </c>
      <c r="C16" s="47"/>
      <c r="D16" s="44" t="s">
        <v>22</v>
      </c>
      <c r="E16" s="24"/>
      <c r="F16" s="24">
        <v>14000</v>
      </c>
      <c r="G16" s="24">
        <f t="shared" si="1"/>
        <v>358773</v>
      </c>
      <c r="H16" s="38" t="s">
        <v>26</v>
      </c>
    </row>
    <row r="17" spans="1:8" ht="18" customHeight="1">
      <c r="A17" s="34">
        <v>46047</v>
      </c>
      <c r="B17" s="23" t="str">
        <f t="shared" si="0"/>
        <v>日</v>
      </c>
      <c r="C17" s="47"/>
      <c r="D17" s="44" t="s">
        <v>20</v>
      </c>
      <c r="E17" s="24">
        <v>3000</v>
      </c>
      <c r="F17" s="24"/>
      <c r="G17" s="24">
        <f t="shared" si="1"/>
        <v>361773</v>
      </c>
      <c r="H17" s="38" t="s">
        <v>26</v>
      </c>
    </row>
    <row r="18" spans="1:8" ht="18" customHeight="1">
      <c r="A18" s="22"/>
      <c r="B18" s="23" t="str">
        <f t="shared" si="0"/>
        <v/>
      </c>
      <c r="C18" s="47"/>
      <c r="D18" s="44"/>
      <c r="E18" s="24"/>
      <c r="F18" s="24"/>
      <c r="G18" s="24" t="str">
        <f t="shared" si="1"/>
        <v/>
      </c>
      <c r="H18" s="38"/>
    </row>
    <row r="19" spans="1:8" ht="18" customHeight="1">
      <c r="A19" s="22"/>
      <c r="B19" s="23" t="str">
        <f t="shared" si="0"/>
        <v/>
      </c>
      <c r="C19" s="47"/>
      <c r="D19" s="44"/>
      <c r="E19" s="24"/>
      <c r="F19" s="24"/>
      <c r="G19" s="24" t="str">
        <f t="shared" si="1"/>
        <v/>
      </c>
      <c r="H19" s="38"/>
    </row>
    <row r="20" spans="1:8" ht="18" customHeight="1">
      <c r="A20" s="22"/>
      <c r="B20" s="23" t="str">
        <f t="shared" si="0"/>
        <v/>
      </c>
      <c r="C20" s="47"/>
      <c r="D20" s="44"/>
      <c r="E20" s="24"/>
      <c r="F20" s="24"/>
      <c r="G20" s="24" t="str">
        <f t="shared" si="1"/>
        <v/>
      </c>
      <c r="H20" s="38"/>
    </row>
    <row r="21" spans="1:8" ht="18" customHeight="1">
      <c r="A21" s="22"/>
      <c r="B21" s="23" t="str">
        <f t="shared" si="0"/>
        <v/>
      </c>
      <c r="C21" s="47"/>
      <c r="D21" s="44"/>
      <c r="E21" s="24"/>
      <c r="F21" s="24"/>
      <c r="G21" s="24" t="str">
        <f t="shared" si="1"/>
        <v/>
      </c>
      <c r="H21" s="38"/>
    </row>
    <row r="22" spans="1:8" ht="18" customHeight="1">
      <c r="A22" s="22"/>
      <c r="B22" s="23" t="str">
        <f t="shared" si="0"/>
        <v/>
      </c>
      <c r="C22" s="47"/>
      <c r="D22" s="44"/>
      <c r="E22" s="24"/>
      <c r="F22" s="24"/>
      <c r="G22" s="24" t="str">
        <f t="shared" si="1"/>
        <v/>
      </c>
      <c r="H22" s="38"/>
    </row>
    <row r="23" spans="1:8" ht="18" customHeight="1">
      <c r="A23" s="22"/>
      <c r="B23" s="23" t="str">
        <f t="shared" si="0"/>
        <v/>
      </c>
      <c r="C23" s="47"/>
      <c r="D23" s="44"/>
      <c r="E23" s="24"/>
      <c r="F23" s="24"/>
      <c r="G23" s="24" t="str">
        <f t="shared" si="1"/>
        <v/>
      </c>
      <c r="H23" s="38"/>
    </row>
    <row r="24" spans="1:8" ht="18" customHeight="1">
      <c r="A24" s="22"/>
      <c r="B24" s="23" t="str">
        <f t="shared" si="0"/>
        <v/>
      </c>
      <c r="C24" s="47"/>
      <c r="D24" s="44"/>
      <c r="E24" s="24"/>
      <c r="F24" s="24"/>
      <c r="G24" s="24" t="str">
        <f t="shared" si="1"/>
        <v/>
      </c>
      <c r="H24" s="38"/>
    </row>
    <row r="25" spans="1:8" ht="18" customHeight="1">
      <c r="A25" s="22"/>
      <c r="B25" s="23" t="str">
        <f t="shared" si="0"/>
        <v/>
      </c>
      <c r="C25" s="47"/>
      <c r="D25" s="44"/>
      <c r="E25" s="24"/>
      <c r="F25" s="24"/>
      <c r="G25" s="24" t="str">
        <f t="shared" si="1"/>
        <v/>
      </c>
      <c r="H25" s="38"/>
    </row>
    <row r="26" spans="1:8" ht="18" customHeight="1">
      <c r="A26" s="22"/>
      <c r="B26" s="23" t="str">
        <f t="shared" si="0"/>
        <v/>
      </c>
      <c r="C26" s="47"/>
      <c r="D26" s="44"/>
      <c r="E26" s="24"/>
      <c r="F26" s="24"/>
      <c r="G26" s="24" t="str">
        <f t="shared" si="1"/>
        <v/>
      </c>
      <c r="H26" s="38"/>
    </row>
    <row r="27" spans="1:8" ht="18" customHeight="1">
      <c r="A27" s="22"/>
      <c r="B27" s="23" t="str">
        <f t="shared" si="0"/>
        <v/>
      </c>
      <c r="C27" s="47"/>
      <c r="D27" s="44"/>
      <c r="E27" s="24"/>
      <c r="F27" s="24"/>
      <c r="G27" s="24" t="str">
        <f t="shared" si="1"/>
        <v/>
      </c>
      <c r="H27" s="38"/>
    </row>
    <row r="28" spans="1:8" ht="18" customHeight="1">
      <c r="A28" s="22"/>
      <c r="B28" s="23" t="str">
        <f t="shared" si="0"/>
        <v/>
      </c>
      <c r="C28" s="47"/>
      <c r="D28" s="44"/>
      <c r="E28" s="24"/>
      <c r="F28" s="24"/>
      <c r="G28" s="24" t="str">
        <f t="shared" si="1"/>
        <v/>
      </c>
      <c r="H28" s="38"/>
    </row>
    <row r="29" spans="1:8" ht="18" customHeight="1">
      <c r="A29" s="22"/>
      <c r="B29" s="23" t="str">
        <f t="shared" si="0"/>
        <v/>
      </c>
      <c r="C29" s="47"/>
      <c r="D29" s="44"/>
      <c r="E29" s="24"/>
      <c r="F29" s="24"/>
      <c r="G29" s="24" t="str">
        <f t="shared" si="1"/>
        <v/>
      </c>
      <c r="H29" s="38"/>
    </row>
    <row r="30" spans="1:8" ht="18" customHeight="1">
      <c r="A30" s="22"/>
      <c r="B30" s="23" t="str">
        <f t="shared" si="0"/>
        <v/>
      </c>
      <c r="C30" s="47"/>
      <c r="D30" s="44"/>
      <c r="E30" s="24"/>
      <c r="F30" s="24"/>
      <c r="G30" s="24"/>
      <c r="H30" s="38"/>
    </row>
    <row r="31" spans="1:8" ht="18" customHeight="1">
      <c r="A31" s="22"/>
      <c r="B31" s="23" t="str">
        <f t="shared" si="0"/>
        <v/>
      </c>
      <c r="C31" s="47"/>
      <c r="D31" s="44"/>
      <c r="E31" s="24"/>
      <c r="F31" s="24"/>
      <c r="G31" s="24"/>
      <c r="H31" s="38"/>
    </row>
    <row r="32" spans="1:8" ht="18" customHeight="1">
      <c r="A32" s="22"/>
      <c r="B32" s="23" t="str">
        <f t="shared" si="0"/>
        <v/>
      </c>
      <c r="C32" s="47"/>
      <c r="D32" s="44"/>
      <c r="E32" s="24"/>
      <c r="F32" s="24"/>
      <c r="G32" s="24"/>
      <c r="H32" s="38"/>
    </row>
    <row r="33" spans="1:8" ht="18" customHeight="1">
      <c r="A33" s="22"/>
      <c r="B33" s="23" t="str">
        <f t="shared" si="0"/>
        <v/>
      </c>
      <c r="C33" s="47"/>
      <c r="D33" s="44"/>
      <c r="E33" s="24"/>
      <c r="F33" s="24"/>
      <c r="G33" s="24"/>
      <c r="H33" s="38"/>
    </row>
    <row r="34" spans="1:8" ht="18" customHeight="1">
      <c r="A34" s="22"/>
      <c r="B34" s="23" t="str">
        <f t="shared" si="0"/>
        <v/>
      </c>
      <c r="C34" s="47"/>
      <c r="D34" s="44"/>
      <c r="E34" s="24"/>
      <c r="F34" s="24"/>
      <c r="G34" s="24" t="str">
        <f>IF(AND(E34="",F34=""),"",G29+E34-F34)</f>
        <v/>
      </c>
      <c r="H34" s="38"/>
    </row>
    <row r="35" spans="1:8" ht="18" customHeight="1">
      <c r="A35" s="22"/>
      <c r="B35" s="23" t="str">
        <f t="shared" si="0"/>
        <v/>
      </c>
      <c r="C35" s="47"/>
      <c r="D35" s="44"/>
      <c r="E35" s="24"/>
      <c r="F35" s="24"/>
      <c r="G35" s="24" t="str">
        <f t="shared" si="1"/>
        <v/>
      </c>
      <c r="H35" s="38"/>
    </row>
    <row r="36" spans="1:8" ht="18" customHeight="1">
      <c r="A36" s="22"/>
      <c r="B36" s="23" t="str">
        <f t="shared" si="0"/>
        <v/>
      </c>
      <c r="C36" s="47"/>
      <c r="D36" s="44"/>
      <c r="E36" s="24"/>
      <c r="F36" s="24"/>
      <c r="G36" s="24" t="str">
        <f t="shared" si="1"/>
        <v/>
      </c>
      <c r="H36" s="38"/>
    </row>
    <row r="37" spans="1:8" ht="18" customHeight="1">
      <c r="A37" s="22"/>
      <c r="B37" s="23" t="str">
        <f t="shared" si="0"/>
        <v/>
      </c>
      <c r="C37" s="47"/>
      <c r="D37" s="44"/>
      <c r="E37" s="24"/>
      <c r="F37" s="24"/>
      <c r="G37" s="24" t="str">
        <f t="shared" si="1"/>
        <v/>
      </c>
      <c r="H37" s="38"/>
    </row>
    <row r="38" spans="1:8" ht="18" customHeight="1">
      <c r="A38" s="22"/>
      <c r="B38" s="23" t="str">
        <f t="shared" si="0"/>
        <v/>
      </c>
      <c r="C38" s="47"/>
      <c r="D38" s="44"/>
      <c r="E38" s="24"/>
      <c r="F38" s="24"/>
      <c r="G38" s="24" t="str">
        <f t="shared" si="1"/>
        <v/>
      </c>
      <c r="H38" s="38"/>
    </row>
    <row r="39" spans="1:8" ht="18" customHeight="1" thickBot="1">
      <c r="A39" s="25"/>
      <c r="B39" s="26" t="str">
        <f t="shared" si="0"/>
        <v/>
      </c>
      <c r="C39" s="48"/>
      <c r="D39" s="45"/>
      <c r="E39" s="27"/>
      <c r="F39" s="27"/>
      <c r="G39" s="27" t="str">
        <f t="shared" si="1"/>
        <v/>
      </c>
      <c r="H39" s="39"/>
    </row>
    <row r="40" spans="1:8" ht="23.4" customHeight="1" thickTop="1">
      <c r="A40" s="28"/>
      <c r="B40" s="29"/>
      <c r="C40" s="28"/>
      <c r="D40" s="28"/>
      <c r="E40" s="28"/>
      <c r="F40" s="30"/>
      <c r="G40" s="31">
        <f>LOOKUP(10^9, G4:G39)</f>
        <v>361773</v>
      </c>
      <c r="H40" s="40"/>
    </row>
    <row r="41" spans="1:8">
      <c r="G41" s="32"/>
      <c r="H41" s="41"/>
    </row>
  </sheetData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8094-CDC9-454A-9051-5279A433C705}">
  <dimension ref="A1:I41"/>
  <sheetViews>
    <sheetView showGridLines="0" zoomScaleNormal="100" zoomScaleSheetLayoutView="100" workbookViewId="0"/>
  </sheetViews>
  <sheetFormatPr defaultRowHeight="15"/>
  <cols>
    <col min="1" max="1" width="9" style="8" customWidth="1"/>
    <col min="2" max="2" width="7.36328125" style="13" customWidth="1"/>
    <col min="3" max="3" width="20.54296875" style="8" customWidth="1"/>
    <col min="4" max="4" width="8.90625" style="8" customWidth="1"/>
    <col min="5" max="5" width="10.7265625" style="8" customWidth="1"/>
    <col min="6" max="7" width="10.7265625" style="10" customWidth="1"/>
    <col min="8" max="8" width="9.90625" style="36" customWidth="1"/>
    <col min="9" max="9" width="13" style="8" customWidth="1"/>
    <col min="10" max="16384" width="8.7265625" style="8"/>
  </cols>
  <sheetData>
    <row r="1" spans="1:9" ht="30.6" customHeight="1">
      <c r="A1" s="33" t="s">
        <v>12</v>
      </c>
      <c r="B1" s="7"/>
      <c r="D1" s="42" t="s">
        <v>30</v>
      </c>
      <c r="E1" s="9"/>
      <c r="F1" s="8"/>
      <c r="H1" s="35"/>
      <c r="I1" s="11"/>
    </row>
    <row r="2" spans="1:9" ht="12" customHeight="1">
      <c r="A2" s="12"/>
      <c r="B2" s="7"/>
      <c r="F2" s="8"/>
      <c r="H2" s="35"/>
      <c r="I2" s="11"/>
    </row>
    <row r="3" spans="1:9" ht="21.75" customHeight="1">
      <c r="A3" s="14" t="s">
        <v>5</v>
      </c>
      <c r="B3" s="15" t="s">
        <v>4</v>
      </c>
      <c r="C3" s="15" t="s">
        <v>8</v>
      </c>
      <c r="D3" s="15" t="s">
        <v>10</v>
      </c>
      <c r="E3" s="16" t="s">
        <v>6</v>
      </c>
      <c r="F3" s="16" t="s">
        <v>7</v>
      </c>
      <c r="G3" s="17" t="s">
        <v>9</v>
      </c>
      <c r="H3" s="18" t="s">
        <v>11</v>
      </c>
    </row>
    <row r="4" spans="1:9" ht="18" customHeight="1">
      <c r="A4" s="19">
        <v>46048</v>
      </c>
      <c r="B4" s="20" t="str">
        <f>IF(A4="", "", TEXT(A4, "aaa"))</f>
        <v>月</v>
      </c>
      <c r="C4" s="46"/>
      <c r="D4" s="43" t="s">
        <v>21</v>
      </c>
      <c r="E4" s="21">
        <f>'3週'!G40</f>
        <v>361773</v>
      </c>
      <c r="F4" s="21"/>
      <c r="G4" s="21">
        <f>E4</f>
        <v>361773</v>
      </c>
      <c r="H4" s="37"/>
    </row>
    <row r="5" spans="1:9" ht="18" customHeight="1">
      <c r="A5" s="34">
        <v>46048</v>
      </c>
      <c r="B5" s="23" t="str">
        <f t="shared" ref="B5:B39" si="0">IF(A5="", "", TEXT(A5, "aaa"))</f>
        <v>月</v>
      </c>
      <c r="C5" s="47"/>
      <c r="D5" s="44" t="s">
        <v>22</v>
      </c>
      <c r="E5" s="24"/>
      <c r="F5" s="24">
        <v>1298</v>
      </c>
      <c r="G5" s="24">
        <f>IF(AND(E5="",F5=""),"",G4+E5-F5)</f>
        <v>360475</v>
      </c>
      <c r="H5" s="38" t="s">
        <v>24</v>
      </c>
    </row>
    <row r="6" spans="1:9" ht="18" customHeight="1">
      <c r="A6" s="34">
        <v>46049</v>
      </c>
      <c r="B6" s="23" t="str">
        <f t="shared" si="0"/>
        <v>火</v>
      </c>
      <c r="C6" s="47"/>
      <c r="D6" s="44" t="s">
        <v>23</v>
      </c>
      <c r="E6" s="24"/>
      <c r="F6" s="24">
        <v>12000</v>
      </c>
      <c r="G6" s="24">
        <f t="shared" ref="G6:G39" si="1">IF(AND(E6="",F6=""),"",G5+E6-F6)</f>
        <v>348475</v>
      </c>
      <c r="H6" s="38" t="s">
        <v>25</v>
      </c>
    </row>
    <row r="7" spans="1:9" ht="18" customHeight="1">
      <c r="A7" s="34">
        <v>46049</v>
      </c>
      <c r="B7" s="23" t="str">
        <f t="shared" si="0"/>
        <v>火</v>
      </c>
      <c r="C7" s="47"/>
      <c r="D7" s="44" t="s">
        <v>20</v>
      </c>
      <c r="E7" s="24">
        <v>5200</v>
      </c>
      <c r="F7" s="24"/>
      <c r="G7" s="24">
        <f t="shared" si="1"/>
        <v>353675</v>
      </c>
      <c r="H7" s="38" t="s">
        <v>26</v>
      </c>
    </row>
    <row r="8" spans="1:9" ht="18" customHeight="1">
      <c r="A8" s="34">
        <v>46050</v>
      </c>
      <c r="B8" s="23" t="str">
        <f t="shared" si="0"/>
        <v>水</v>
      </c>
      <c r="C8" s="47"/>
      <c r="D8" s="44" t="s">
        <v>20</v>
      </c>
      <c r="E8" s="24">
        <v>12899</v>
      </c>
      <c r="F8" s="24"/>
      <c r="G8" s="24">
        <f t="shared" si="1"/>
        <v>366574</v>
      </c>
      <c r="H8" s="38" t="s">
        <v>26</v>
      </c>
    </row>
    <row r="9" spans="1:9" ht="18" customHeight="1">
      <c r="A9" s="34">
        <v>46050</v>
      </c>
      <c r="B9" s="23" t="str">
        <f t="shared" si="0"/>
        <v>水</v>
      </c>
      <c r="C9" s="47"/>
      <c r="D9" s="44" t="s">
        <v>22</v>
      </c>
      <c r="E9" s="24"/>
      <c r="F9" s="24">
        <v>5400</v>
      </c>
      <c r="G9" s="24">
        <f t="shared" si="1"/>
        <v>361174</v>
      </c>
      <c r="H9" s="38" t="s">
        <v>24</v>
      </c>
    </row>
    <row r="10" spans="1:9" ht="18" customHeight="1">
      <c r="A10" s="34">
        <v>46051</v>
      </c>
      <c r="B10" s="23" t="str">
        <f t="shared" si="0"/>
        <v>木</v>
      </c>
      <c r="C10" s="47"/>
      <c r="D10" s="44" t="s">
        <v>20</v>
      </c>
      <c r="E10" s="24">
        <v>50000</v>
      </c>
      <c r="F10" s="24"/>
      <c r="G10" s="24">
        <f t="shared" si="1"/>
        <v>411174</v>
      </c>
      <c r="H10" s="38" t="s">
        <v>24</v>
      </c>
    </row>
    <row r="11" spans="1:9" ht="18" customHeight="1">
      <c r="A11" s="34">
        <v>46051</v>
      </c>
      <c r="B11" s="23" t="str">
        <f t="shared" si="0"/>
        <v>木</v>
      </c>
      <c r="C11" s="47"/>
      <c r="D11" s="44" t="s">
        <v>22</v>
      </c>
      <c r="E11" s="24"/>
      <c r="F11" s="24">
        <v>5600</v>
      </c>
      <c r="G11" s="24">
        <f t="shared" si="1"/>
        <v>405574</v>
      </c>
      <c r="H11" s="38" t="s">
        <v>26</v>
      </c>
    </row>
    <row r="12" spans="1:9" ht="18" customHeight="1">
      <c r="A12" s="34">
        <v>46052</v>
      </c>
      <c r="B12" s="23" t="str">
        <f t="shared" si="0"/>
        <v>金</v>
      </c>
      <c r="C12" s="47"/>
      <c r="D12" s="44" t="s">
        <v>20</v>
      </c>
      <c r="E12" s="24">
        <v>2600</v>
      </c>
      <c r="F12" s="24"/>
      <c r="G12" s="24">
        <f t="shared" si="1"/>
        <v>408174</v>
      </c>
      <c r="H12" s="38" t="s">
        <v>26</v>
      </c>
    </row>
    <row r="13" spans="1:9" ht="18" customHeight="1">
      <c r="A13" s="34">
        <v>46052</v>
      </c>
      <c r="B13" s="23" t="str">
        <f t="shared" si="0"/>
        <v>金</v>
      </c>
      <c r="C13" s="47"/>
      <c r="D13" s="44" t="s">
        <v>20</v>
      </c>
      <c r="E13" s="24">
        <v>7800</v>
      </c>
      <c r="F13" s="24"/>
      <c r="G13" s="24">
        <f t="shared" si="1"/>
        <v>415974</v>
      </c>
      <c r="H13" s="38" t="s">
        <v>25</v>
      </c>
    </row>
    <row r="14" spans="1:9" ht="18" customHeight="1">
      <c r="A14" s="34">
        <v>46052</v>
      </c>
      <c r="B14" s="23" t="str">
        <f t="shared" si="0"/>
        <v>金</v>
      </c>
      <c r="C14" s="47"/>
      <c r="D14" s="44" t="s">
        <v>20</v>
      </c>
      <c r="E14" s="24">
        <v>1200</v>
      </c>
      <c r="F14" s="24"/>
      <c r="G14" s="24">
        <f t="shared" si="1"/>
        <v>417174</v>
      </c>
      <c r="H14" s="38" t="s">
        <v>26</v>
      </c>
    </row>
    <row r="15" spans="1:9" ht="18" customHeight="1">
      <c r="A15" s="34">
        <v>46054</v>
      </c>
      <c r="B15" s="23" t="str">
        <f t="shared" si="0"/>
        <v>日</v>
      </c>
      <c r="C15" s="47"/>
      <c r="D15" s="44" t="s">
        <v>22</v>
      </c>
      <c r="E15" s="24"/>
      <c r="F15" s="24">
        <v>5700</v>
      </c>
      <c r="G15" s="24">
        <f t="shared" si="1"/>
        <v>411474</v>
      </c>
      <c r="H15" s="38" t="s">
        <v>26</v>
      </c>
    </row>
    <row r="16" spans="1:9" ht="18" customHeight="1">
      <c r="A16" s="34">
        <v>46054</v>
      </c>
      <c r="B16" s="23" t="str">
        <f t="shared" si="0"/>
        <v>日</v>
      </c>
      <c r="C16" s="47"/>
      <c r="D16" s="44" t="s">
        <v>22</v>
      </c>
      <c r="E16" s="24"/>
      <c r="F16" s="24">
        <v>14000</v>
      </c>
      <c r="G16" s="24">
        <f t="shared" si="1"/>
        <v>397474</v>
      </c>
      <c r="H16" s="38" t="s">
        <v>26</v>
      </c>
    </row>
    <row r="17" spans="1:8" ht="18" customHeight="1">
      <c r="A17" s="34">
        <v>46054</v>
      </c>
      <c r="B17" s="23" t="str">
        <f t="shared" si="0"/>
        <v>日</v>
      </c>
      <c r="C17" s="47"/>
      <c r="D17" s="44" t="s">
        <v>20</v>
      </c>
      <c r="E17" s="24">
        <v>3000</v>
      </c>
      <c r="F17" s="24"/>
      <c r="G17" s="24">
        <f t="shared" si="1"/>
        <v>400474</v>
      </c>
      <c r="H17" s="38" t="s">
        <v>26</v>
      </c>
    </row>
    <row r="18" spans="1:8" ht="18" customHeight="1">
      <c r="A18" s="22"/>
      <c r="B18" s="23" t="str">
        <f t="shared" si="0"/>
        <v/>
      </c>
      <c r="C18" s="47"/>
      <c r="D18" s="44"/>
      <c r="E18" s="24"/>
      <c r="F18" s="24"/>
      <c r="G18" s="24" t="str">
        <f t="shared" si="1"/>
        <v/>
      </c>
      <c r="H18" s="38"/>
    </row>
    <row r="19" spans="1:8" ht="18" customHeight="1">
      <c r="A19" s="22"/>
      <c r="B19" s="23" t="str">
        <f t="shared" si="0"/>
        <v/>
      </c>
      <c r="C19" s="47"/>
      <c r="D19" s="44"/>
      <c r="E19" s="24"/>
      <c r="F19" s="24"/>
      <c r="G19" s="24" t="str">
        <f t="shared" si="1"/>
        <v/>
      </c>
      <c r="H19" s="38"/>
    </row>
    <row r="20" spans="1:8" ht="18" customHeight="1">
      <c r="A20" s="22"/>
      <c r="B20" s="23" t="str">
        <f t="shared" si="0"/>
        <v/>
      </c>
      <c r="C20" s="47"/>
      <c r="D20" s="44"/>
      <c r="E20" s="24"/>
      <c r="F20" s="24"/>
      <c r="G20" s="24" t="str">
        <f t="shared" si="1"/>
        <v/>
      </c>
      <c r="H20" s="38"/>
    </row>
    <row r="21" spans="1:8" ht="18" customHeight="1">
      <c r="A21" s="22"/>
      <c r="B21" s="23" t="str">
        <f t="shared" si="0"/>
        <v/>
      </c>
      <c r="C21" s="47"/>
      <c r="D21" s="44"/>
      <c r="E21" s="24"/>
      <c r="F21" s="24"/>
      <c r="G21" s="24" t="str">
        <f t="shared" si="1"/>
        <v/>
      </c>
      <c r="H21" s="38"/>
    </row>
    <row r="22" spans="1:8" ht="18" customHeight="1">
      <c r="A22" s="22"/>
      <c r="B22" s="23" t="str">
        <f t="shared" si="0"/>
        <v/>
      </c>
      <c r="C22" s="47"/>
      <c r="D22" s="44"/>
      <c r="E22" s="24"/>
      <c r="F22" s="24"/>
      <c r="G22" s="24" t="str">
        <f t="shared" si="1"/>
        <v/>
      </c>
      <c r="H22" s="38"/>
    </row>
    <row r="23" spans="1:8" ht="18" customHeight="1">
      <c r="A23" s="22"/>
      <c r="B23" s="23" t="str">
        <f t="shared" si="0"/>
        <v/>
      </c>
      <c r="C23" s="47"/>
      <c r="D23" s="44"/>
      <c r="E23" s="24"/>
      <c r="F23" s="24"/>
      <c r="G23" s="24" t="str">
        <f t="shared" si="1"/>
        <v/>
      </c>
      <c r="H23" s="38"/>
    </row>
    <row r="24" spans="1:8" ht="18" customHeight="1">
      <c r="A24" s="22"/>
      <c r="B24" s="23" t="str">
        <f t="shared" si="0"/>
        <v/>
      </c>
      <c r="C24" s="47"/>
      <c r="D24" s="44"/>
      <c r="E24" s="24"/>
      <c r="F24" s="24"/>
      <c r="G24" s="24" t="str">
        <f t="shared" si="1"/>
        <v/>
      </c>
      <c r="H24" s="38"/>
    </row>
    <row r="25" spans="1:8" ht="18" customHeight="1">
      <c r="A25" s="22"/>
      <c r="B25" s="23" t="str">
        <f t="shared" si="0"/>
        <v/>
      </c>
      <c r="C25" s="47"/>
      <c r="D25" s="44"/>
      <c r="E25" s="24"/>
      <c r="F25" s="24"/>
      <c r="G25" s="24" t="str">
        <f t="shared" si="1"/>
        <v/>
      </c>
      <c r="H25" s="38"/>
    </row>
    <row r="26" spans="1:8" ht="18" customHeight="1">
      <c r="A26" s="22"/>
      <c r="B26" s="23" t="str">
        <f t="shared" si="0"/>
        <v/>
      </c>
      <c r="C26" s="47"/>
      <c r="D26" s="44"/>
      <c r="E26" s="24"/>
      <c r="F26" s="24"/>
      <c r="G26" s="24" t="str">
        <f t="shared" si="1"/>
        <v/>
      </c>
      <c r="H26" s="38"/>
    </row>
    <row r="27" spans="1:8" ht="18" customHeight="1">
      <c r="A27" s="22"/>
      <c r="B27" s="23" t="str">
        <f t="shared" si="0"/>
        <v/>
      </c>
      <c r="C27" s="47"/>
      <c r="D27" s="44"/>
      <c r="E27" s="24"/>
      <c r="F27" s="24"/>
      <c r="G27" s="24" t="str">
        <f t="shared" si="1"/>
        <v/>
      </c>
      <c r="H27" s="38"/>
    </row>
    <row r="28" spans="1:8" ht="18" customHeight="1">
      <c r="A28" s="22"/>
      <c r="B28" s="23" t="str">
        <f t="shared" si="0"/>
        <v/>
      </c>
      <c r="C28" s="47"/>
      <c r="D28" s="44"/>
      <c r="E28" s="24"/>
      <c r="F28" s="24"/>
      <c r="G28" s="24" t="str">
        <f t="shared" si="1"/>
        <v/>
      </c>
      <c r="H28" s="38"/>
    </row>
    <row r="29" spans="1:8" ht="18" customHeight="1">
      <c r="A29" s="22"/>
      <c r="B29" s="23" t="str">
        <f t="shared" si="0"/>
        <v/>
      </c>
      <c r="C29" s="47"/>
      <c r="D29" s="44"/>
      <c r="E29" s="24"/>
      <c r="F29" s="24"/>
      <c r="G29" s="24" t="str">
        <f t="shared" si="1"/>
        <v/>
      </c>
      <c r="H29" s="38"/>
    </row>
    <row r="30" spans="1:8" ht="18" customHeight="1">
      <c r="A30" s="22"/>
      <c r="B30" s="23" t="str">
        <f t="shared" si="0"/>
        <v/>
      </c>
      <c r="C30" s="47"/>
      <c r="D30" s="44"/>
      <c r="E30" s="24"/>
      <c r="F30" s="24"/>
      <c r="G30" s="24"/>
      <c r="H30" s="38"/>
    </row>
    <row r="31" spans="1:8" ht="18" customHeight="1">
      <c r="A31" s="22"/>
      <c r="B31" s="23" t="str">
        <f t="shared" si="0"/>
        <v/>
      </c>
      <c r="C31" s="47"/>
      <c r="D31" s="44"/>
      <c r="E31" s="24"/>
      <c r="F31" s="24"/>
      <c r="G31" s="24"/>
      <c r="H31" s="38"/>
    </row>
    <row r="32" spans="1:8" ht="18" customHeight="1">
      <c r="A32" s="22"/>
      <c r="B32" s="23" t="str">
        <f t="shared" si="0"/>
        <v/>
      </c>
      <c r="C32" s="47"/>
      <c r="D32" s="44"/>
      <c r="E32" s="24"/>
      <c r="F32" s="24"/>
      <c r="G32" s="24"/>
      <c r="H32" s="38"/>
    </row>
    <row r="33" spans="1:8" ht="18" customHeight="1">
      <c r="A33" s="22"/>
      <c r="B33" s="23" t="str">
        <f t="shared" si="0"/>
        <v/>
      </c>
      <c r="C33" s="47"/>
      <c r="D33" s="44"/>
      <c r="E33" s="24"/>
      <c r="F33" s="24"/>
      <c r="G33" s="24"/>
      <c r="H33" s="38"/>
    </row>
    <row r="34" spans="1:8" ht="18" customHeight="1">
      <c r="A34" s="22"/>
      <c r="B34" s="23" t="str">
        <f t="shared" si="0"/>
        <v/>
      </c>
      <c r="C34" s="47"/>
      <c r="D34" s="44"/>
      <c r="E34" s="24"/>
      <c r="F34" s="24"/>
      <c r="G34" s="24" t="str">
        <f>IF(AND(E34="",F34=""),"",G29+E34-F34)</f>
        <v/>
      </c>
      <c r="H34" s="38"/>
    </row>
    <row r="35" spans="1:8" ht="18" customHeight="1">
      <c r="A35" s="22"/>
      <c r="B35" s="23" t="str">
        <f t="shared" si="0"/>
        <v/>
      </c>
      <c r="C35" s="47"/>
      <c r="D35" s="44"/>
      <c r="E35" s="24"/>
      <c r="F35" s="24"/>
      <c r="G35" s="24" t="str">
        <f t="shared" si="1"/>
        <v/>
      </c>
      <c r="H35" s="38"/>
    </row>
    <row r="36" spans="1:8" ht="18" customHeight="1">
      <c r="A36" s="22"/>
      <c r="B36" s="23" t="str">
        <f t="shared" si="0"/>
        <v/>
      </c>
      <c r="C36" s="47"/>
      <c r="D36" s="44"/>
      <c r="E36" s="24"/>
      <c r="F36" s="24"/>
      <c r="G36" s="24" t="str">
        <f t="shared" si="1"/>
        <v/>
      </c>
      <c r="H36" s="38"/>
    </row>
    <row r="37" spans="1:8" ht="18" customHeight="1">
      <c r="A37" s="22"/>
      <c r="B37" s="23" t="str">
        <f t="shared" si="0"/>
        <v/>
      </c>
      <c r="C37" s="47"/>
      <c r="D37" s="44"/>
      <c r="E37" s="24"/>
      <c r="F37" s="24"/>
      <c r="G37" s="24" t="str">
        <f t="shared" si="1"/>
        <v/>
      </c>
      <c r="H37" s="38"/>
    </row>
    <row r="38" spans="1:8" ht="18" customHeight="1">
      <c r="A38" s="22"/>
      <c r="B38" s="23" t="str">
        <f t="shared" si="0"/>
        <v/>
      </c>
      <c r="C38" s="47"/>
      <c r="D38" s="44"/>
      <c r="E38" s="24"/>
      <c r="F38" s="24"/>
      <c r="G38" s="24" t="str">
        <f t="shared" si="1"/>
        <v/>
      </c>
      <c r="H38" s="38"/>
    </row>
    <row r="39" spans="1:8" ht="18" customHeight="1" thickBot="1">
      <c r="A39" s="25"/>
      <c r="B39" s="26" t="str">
        <f t="shared" si="0"/>
        <v/>
      </c>
      <c r="C39" s="48"/>
      <c r="D39" s="45"/>
      <c r="E39" s="27"/>
      <c r="F39" s="27"/>
      <c r="G39" s="27" t="str">
        <f t="shared" si="1"/>
        <v/>
      </c>
      <c r="H39" s="39"/>
    </row>
    <row r="40" spans="1:8" ht="23.4" customHeight="1" thickTop="1">
      <c r="A40" s="28"/>
      <c r="B40" s="29"/>
      <c r="C40" s="28"/>
      <c r="D40" s="28"/>
      <c r="E40" s="28"/>
      <c r="F40" s="30"/>
      <c r="G40" s="31">
        <f>LOOKUP(10^9, G4:G39)</f>
        <v>400474</v>
      </c>
      <c r="H40" s="40"/>
    </row>
    <row r="41" spans="1:8">
      <c r="G41" s="32"/>
      <c r="H41" s="41"/>
    </row>
  </sheetData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6C57-4692-4BB6-932D-4956EE6CEA42}">
  <dimension ref="A1:I41"/>
  <sheetViews>
    <sheetView showGridLines="0" zoomScaleNormal="100" zoomScaleSheetLayoutView="100" workbookViewId="0"/>
  </sheetViews>
  <sheetFormatPr defaultRowHeight="15"/>
  <cols>
    <col min="1" max="1" width="9" style="8" customWidth="1"/>
    <col min="2" max="2" width="7.36328125" style="13" customWidth="1"/>
    <col min="3" max="3" width="20.54296875" style="8" customWidth="1"/>
    <col min="4" max="4" width="8.90625" style="8" customWidth="1"/>
    <col min="5" max="5" width="10.7265625" style="8" customWidth="1"/>
    <col min="6" max="7" width="10.7265625" style="10" customWidth="1"/>
    <col min="8" max="8" width="9.90625" style="36" customWidth="1"/>
    <col min="9" max="9" width="13" style="8" customWidth="1"/>
    <col min="10" max="16384" width="8.7265625" style="8"/>
  </cols>
  <sheetData>
    <row r="1" spans="1:9" ht="30.6" customHeight="1">
      <c r="A1" s="33" t="s">
        <v>12</v>
      </c>
      <c r="B1" s="7"/>
      <c r="D1" s="42" t="s">
        <v>31</v>
      </c>
      <c r="E1" s="9"/>
      <c r="F1" s="8"/>
      <c r="H1" s="35"/>
      <c r="I1" s="11"/>
    </row>
    <row r="2" spans="1:9" ht="12" customHeight="1">
      <c r="A2" s="12"/>
      <c r="B2" s="7"/>
      <c r="F2" s="8"/>
      <c r="H2" s="35"/>
      <c r="I2" s="11"/>
    </row>
    <row r="3" spans="1:9" ht="21.75" customHeight="1">
      <c r="A3" s="14" t="s">
        <v>5</v>
      </c>
      <c r="B3" s="15" t="s">
        <v>4</v>
      </c>
      <c r="C3" s="15" t="s">
        <v>8</v>
      </c>
      <c r="D3" s="15" t="s">
        <v>10</v>
      </c>
      <c r="E3" s="16" t="s">
        <v>6</v>
      </c>
      <c r="F3" s="16" t="s">
        <v>7</v>
      </c>
      <c r="G3" s="17" t="s">
        <v>9</v>
      </c>
      <c r="H3" s="18" t="s">
        <v>11</v>
      </c>
    </row>
    <row r="4" spans="1:9" ht="18" customHeight="1">
      <c r="A4" s="19">
        <v>46055</v>
      </c>
      <c r="B4" s="20" t="str">
        <f>IF(A4="", "", TEXT(A4, "aaa"))</f>
        <v>月</v>
      </c>
      <c r="C4" s="46"/>
      <c r="D4" s="43" t="s">
        <v>21</v>
      </c>
      <c r="E4" s="21">
        <f>'4週'!G40</f>
        <v>400474</v>
      </c>
      <c r="F4" s="21"/>
      <c r="G4" s="21">
        <f>E4</f>
        <v>400474</v>
      </c>
      <c r="H4" s="37"/>
    </row>
    <row r="5" spans="1:9" ht="18" customHeight="1">
      <c r="A5" s="34">
        <v>46055</v>
      </c>
      <c r="B5" s="23" t="str">
        <f t="shared" ref="B5:B39" si="0">IF(A5="", "", TEXT(A5, "aaa"))</f>
        <v>月</v>
      </c>
      <c r="C5" s="47"/>
      <c r="D5" s="44" t="s">
        <v>22</v>
      </c>
      <c r="E5" s="24"/>
      <c r="F5" s="24">
        <v>1298</v>
      </c>
      <c r="G5" s="24">
        <f>IF(AND(E5="",F5=""),"",G4+E5-F5)</f>
        <v>399176</v>
      </c>
      <c r="H5" s="38" t="s">
        <v>24</v>
      </c>
    </row>
    <row r="6" spans="1:9" ht="18" customHeight="1">
      <c r="A6" s="34">
        <v>46056</v>
      </c>
      <c r="B6" s="23" t="str">
        <f t="shared" si="0"/>
        <v>火</v>
      </c>
      <c r="C6" s="47"/>
      <c r="D6" s="44" t="s">
        <v>23</v>
      </c>
      <c r="E6" s="24"/>
      <c r="F6" s="24">
        <v>12000</v>
      </c>
      <c r="G6" s="24">
        <f t="shared" ref="G6:G39" si="1">IF(AND(E6="",F6=""),"",G5+E6-F6)</f>
        <v>387176</v>
      </c>
      <c r="H6" s="38" t="s">
        <v>25</v>
      </c>
    </row>
    <row r="7" spans="1:9" ht="18" customHeight="1">
      <c r="A7" s="34">
        <v>46056</v>
      </c>
      <c r="B7" s="23" t="str">
        <f t="shared" si="0"/>
        <v>火</v>
      </c>
      <c r="C7" s="47"/>
      <c r="D7" s="44" t="s">
        <v>20</v>
      </c>
      <c r="E7" s="24">
        <v>5200</v>
      </c>
      <c r="F7" s="24"/>
      <c r="G7" s="24">
        <f t="shared" si="1"/>
        <v>392376</v>
      </c>
      <c r="H7" s="38" t="s">
        <v>26</v>
      </c>
    </row>
    <row r="8" spans="1:9" ht="18" customHeight="1">
      <c r="A8" s="34">
        <v>46057</v>
      </c>
      <c r="B8" s="23" t="str">
        <f t="shared" si="0"/>
        <v>水</v>
      </c>
      <c r="C8" s="47"/>
      <c r="D8" s="44" t="s">
        <v>20</v>
      </c>
      <c r="E8" s="24">
        <v>12899</v>
      </c>
      <c r="F8" s="24"/>
      <c r="G8" s="24">
        <f t="shared" si="1"/>
        <v>405275</v>
      </c>
      <c r="H8" s="38" t="s">
        <v>26</v>
      </c>
    </row>
    <row r="9" spans="1:9" ht="18" customHeight="1">
      <c r="A9" s="34">
        <v>46058</v>
      </c>
      <c r="B9" s="23" t="str">
        <f t="shared" si="0"/>
        <v>木</v>
      </c>
      <c r="C9" s="47"/>
      <c r="D9" s="44" t="s">
        <v>22</v>
      </c>
      <c r="E9" s="24"/>
      <c r="F9" s="24">
        <v>5400</v>
      </c>
      <c r="G9" s="24">
        <f t="shared" si="1"/>
        <v>399875</v>
      </c>
      <c r="H9" s="38" t="s">
        <v>24</v>
      </c>
    </row>
    <row r="10" spans="1:9" ht="18" customHeight="1">
      <c r="A10" s="34">
        <v>46058</v>
      </c>
      <c r="B10" s="23" t="str">
        <f t="shared" si="0"/>
        <v>木</v>
      </c>
      <c r="C10" s="47"/>
      <c r="D10" s="44" t="s">
        <v>20</v>
      </c>
      <c r="E10" s="24">
        <v>50000</v>
      </c>
      <c r="F10" s="24"/>
      <c r="G10" s="24">
        <f t="shared" si="1"/>
        <v>449875</v>
      </c>
      <c r="H10" s="38" t="s">
        <v>24</v>
      </c>
    </row>
    <row r="11" spans="1:9" ht="18" customHeight="1">
      <c r="A11" s="34">
        <v>46059</v>
      </c>
      <c r="B11" s="23" t="str">
        <f t="shared" si="0"/>
        <v>金</v>
      </c>
      <c r="C11" s="47"/>
      <c r="D11" s="44" t="s">
        <v>22</v>
      </c>
      <c r="E11" s="24"/>
      <c r="F11" s="24">
        <v>5600</v>
      </c>
      <c r="G11" s="24">
        <f t="shared" si="1"/>
        <v>444275</v>
      </c>
      <c r="H11" s="38" t="s">
        <v>26</v>
      </c>
    </row>
    <row r="12" spans="1:9" ht="18" customHeight="1">
      <c r="A12" s="34">
        <v>46059</v>
      </c>
      <c r="B12" s="23" t="str">
        <f t="shared" si="0"/>
        <v>金</v>
      </c>
      <c r="C12" s="47"/>
      <c r="D12" s="44" t="s">
        <v>20</v>
      </c>
      <c r="E12" s="24">
        <v>2600</v>
      </c>
      <c r="F12" s="24"/>
      <c r="G12" s="24">
        <f t="shared" si="1"/>
        <v>446875</v>
      </c>
      <c r="H12" s="38" t="s">
        <v>26</v>
      </c>
    </row>
    <row r="13" spans="1:9" ht="18" customHeight="1">
      <c r="A13" s="34">
        <v>46060</v>
      </c>
      <c r="B13" s="23" t="str">
        <f t="shared" si="0"/>
        <v>土</v>
      </c>
      <c r="C13" s="47"/>
      <c r="D13" s="44" t="s">
        <v>20</v>
      </c>
      <c r="E13" s="24">
        <v>7800</v>
      </c>
      <c r="F13" s="24"/>
      <c r="G13" s="24">
        <f t="shared" si="1"/>
        <v>454675</v>
      </c>
      <c r="H13" s="38" t="s">
        <v>25</v>
      </c>
    </row>
    <row r="14" spans="1:9" ht="18" customHeight="1">
      <c r="A14" s="34">
        <v>46060</v>
      </c>
      <c r="B14" s="23" t="str">
        <f t="shared" si="0"/>
        <v>土</v>
      </c>
      <c r="C14" s="47"/>
      <c r="D14" s="44" t="s">
        <v>20</v>
      </c>
      <c r="E14" s="24">
        <v>1200</v>
      </c>
      <c r="F14" s="24"/>
      <c r="G14" s="24">
        <f t="shared" si="1"/>
        <v>455875</v>
      </c>
      <c r="H14" s="38" t="s">
        <v>26</v>
      </c>
    </row>
    <row r="15" spans="1:9" ht="18" customHeight="1">
      <c r="A15" s="34">
        <v>46061</v>
      </c>
      <c r="B15" s="23" t="str">
        <f t="shared" si="0"/>
        <v>日</v>
      </c>
      <c r="C15" s="47"/>
      <c r="D15" s="44" t="s">
        <v>22</v>
      </c>
      <c r="E15" s="24"/>
      <c r="F15" s="24">
        <v>5700</v>
      </c>
      <c r="G15" s="24">
        <f t="shared" si="1"/>
        <v>450175</v>
      </c>
      <c r="H15" s="38" t="s">
        <v>26</v>
      </c>
    </row>
    <row r="16" spans="1:9" ht="18" customHeight="1">
      <c r="A16" s="34">
        <v>46061</v>
      </c>
      <c r="B16" s="23" t="str">
        <f t="shared" si="0"/>
        <v>日</v>
      </c>
      <c r="C16" s="47"/>
      <c r="D16" s="44" t="s">
        <v>22</v>
      </c>
      <c r="E16" s="24"/>
      <c r="F16" s="24">
        <v>14000</v>
      </c>
      <c r="G16" s="24">
        <f t="shared" si="1"/>
        <v>436175</v>
      </c>
      <c r="H16" s="38" t="s">
        <v>26</v>
      </c>
    </row>
    <row r="17" spans="1:8" ht="18" customHeight="1">
      <c r="A17" s="34">
        <v>46061</v>
      </c>
      <c r="B17" s="23" t="str">
        <f t="shared" si="0"/>
        <v>日</v>
      </c>
      <c r="C17" s="47"/>
      <c r="D17" s="44" t="s">
        <v>20</v>
      </c>
      <c r="E17" s="24">
        <v>3000</v>
      </c>
      <c r="F17" s="24"/>
      <c r="G17" s="24">
        <f t="shared" si="1"/>
        <v>439175</v>
      </c>
      <c r="H17" s="38" t="s">
        <v>26</v>
      </c>
    </row>
    <row r="18" spans="1:8" ht="18" customHeight="1">
      <c r="A18" s="22"/>
      <c r="B18" s="23" t="str">
        <f t="shared" si="0"/>
        <v/>
      </c>
      <c r="C18" s="47"/>
      <c r="D18" s="44"/>
      <c r="E18" s="24"/>
      <c r="F18" s="24"/>
      <c r="G18" s="24" t="str">
        <f t="shared" si="1"/>
        <v/>
      </c>
      <c r="H18" s="38"/>
    </row>
    <row r="19" spans="1:8" ht="18" customHeight="1">
      <c r="A19" s="22"/>
      <c r="B19" s="23" t="str">
        <f t="shared" si="0"/>
        <v/>
      </c>
      <c r="C19" s="47"/>
      <c r="D19" s="44"/>
      <c r="E19" s="24"/>
      <c r="F19" s="24"/>
      <c r="G19" s="24" t="str">
        <f t="shared" si="1"/>
        <v/>
      </c>
      <c r="H19" s="38"/>
    </row>
    <row r="20" spans="1:8" ht="18" customHeight="1">
      <c r="A20" s="22"/>
      <c r="B20" s="23" t="str">
        <f t="shared" si="0"/>
        <v/>
      </c>
      <c r="C20" s="47"/>
      <c r="D20" s="44"/>
      <c r="E20" s="24"/>
      <c r="F20" s="24"/>
      <c r="G20" s="24" t="str">
        <f t="shared" si="1"/>
        <v/>
      </c>
      <c r="H20" s="38"/>
    </row>
    <row r="21" spans="1:8" ht="18" customHeight="1">
      <c r="A21" s="22"/>
      <c r="B21" s="23" t="str">
        <f t="shared" si="0"/>
        <v/>
      </c>
      <c r="C21" s="47"/>
      <c r="D21" s="44"/>
      <c r="E21" s="24"/>
      <c r="F21" s="24"/>
      <c r="G21" s="24" t="str">
        <f t="shared" si="1"/>
        <v/>
      </c>
      <c r="H21" s="38"/>
    </row>
    <row r="22" spans="1:8" ht="18" customHeight="1">
      <c r="A22" s="22"/>
      <c r="B22" s="23" t="str">
        <f t="shared" si="0"/>
        <v/>
      </c>
      <c r="C22" s="47"/>
      <c r="D22" s="44"/>
      <c r="E22" s="24"/>
      <c r="F22" s="24"/>
      <c r="G22" s="24" t="str">
        <f t="shared" si="1"/>
        <v/>
      </c>
      <c r="H22" s="38"/>
    </row>
    <row r="23" spans="1:8" ht="18" customHeight="1">
      <c r="A23" s="22"/>
      <c r="B23" s="23" t="str">
        <f t="shared" si="0"/>
        <v/>
      </c>
      <c r="C23" s="47"/>
      <c r="D23" s="44"/>
      <c r="E23" s="24"/>
      <c r="F23" s="24"/>
      <c r="G23" s="24" t="str">
        <f t="shared" si="1"/>
        <v/>
      </c>
      <c r="H23" s="38"/>
    </row>
    <row r="24" spans="1:8" ht="18" customHeight="1">
      <c r="A24" s="22"/>
      <c r="B24" s="23" t="str">
        <f t="shared" si="0"/>
        <v/>
      </c>
      <c r="C24" s="47"/>
      <c r="D24" s="44"/>
      <c r="E24" s="24"/>
      <c r="F24" s="24"/>
      <c r="G24" s="24" t="str">
        <f t="shared" si="1"/>
        <v/>
      </c>
      <c r="H24" s="38"/>
    </row>
    <row r="25" spans="1:8" ht="18" customHeight="1">
      <c r="A25" s="22"/>
      <c r="B25" s="23" t="str">
        <f t="shared" si="0"/>
        <v/>
      </c>
      <c r="C25" s="47"/>
      <c r="D25" s="44"/>
      <c r="E25" s="24"/>
      <c r="F25" s="24"/>
      <c r="G25" s="24" t="str">
        <f t="shared" si="1"/>
        <v/>
      </c>
      <c r="H25" s="38"/>
    </row>
    <row r="26" spans="1:8" ht="18" customHeight="1">
      <c r="A26" s="22"/>
      <c r="B26" s="23" t="str">
        <f t="shared" si="0"/>
        <v/>
      </c>
      <c r="C26" s="47"/>
      <c r="D26" s="44"/>
      <c r="E26" s="24"/>
      <c r="F26" s="24"/>
      <c r="G26" s="24" t="str">
        <f t="shared" si="1"/>
        <v/>
      </c>
      <c r="H26" s="38"/>
    </row>
    <row r="27" spans="1:8" ht="18" customHeight="1">
      <c r="A27" s="22"/>
      <c r="B27" s="23" t="str">
        <f t="shared" si="0"/>
        <v/>
      </c>
      <c r="C27" s="47"/>
      <c r="D27" s="44"/>
      <c r="E27" s="24"/>
      <c r="F27" s="24"/>
      <c r="G27" s="24" t="str">
        <f t="shared" si="1"/>
        <v/>
      </c>
      <c r="H27" s="38"/>
    </row>
    <row r="28" spans="1:8" ht="18" customHeight="1">
      <c r="A28" s="22"/>
      <c r="B28" s="23" t="str">
        <f t="shared" si="0"/>
        <v/>
      </c>
      <c r="C28" s="47"/>
      <c r="D28" s="44"/>
      <c r="E28" s="24"/>
      <c r="F28" s="24"/>
      <c r="G28" s="24" t="str">
        <f t="shared" si="1"/>
        <v/>
      </c>
      <c r="H28" s="38"/>
    </row>
    <row r="29" spans="1:8" ht="18" customHeight="1">
      <c r="A29" s="22"/>
      <c r="B29" s="23" t="str">
        <f t="shared" si="0"/>
        <v/>
      </c>
      <c r="C29" s="47"/>
      <c r="D29" s="44"/>
      <c r="E29" s="24"/>
      <c r="F29" s="24"/>
      <c r="G29" s="24" t="str">
        <f t="shared" si="1"/>
        <v/>
      </c>
      <c r="H29" s="38"/>
    </row>
    <row r="30" spans="1:8" ht="18" customHeight="1">
      <c r="A30" s="22"/>
      <c r="B30" s="23" t="str">
        <f t="shared" si="0"/>
        <v/>
      </c>
      <c r="C30" s="47"/>
      <c r="D30" s="44"/>
      <c r="E30" s="24"/>
      <c r="F30" s="24"/>
      <c r="G30" s="24"/>
      <c r="H30" s="38"/>
    </row>
    <row r="31" spans="1:8" ht="18" customHeight="1">
      <c r="A31" s="22"/>
      <c r="B31" s="23" t="str">
        <f t="shared" si="0"/>
        <v/>
      </c>
      <c r="C31" s="47"/>
      <c r="D31" s="44"/>
      <c r="E31" s="24"/>
      <c r="F31" s="24"/>
      <c r="G31" s="24"/>
      <c r="H31" s="38"/>
    </row>
    <row r="32" spans="1:8" ht="18" customHeight="1">
      <c r="A32" s="22"/>
      <c r="B32" s="23" t="str">
        <f t="shared" si="0"/>
        <v/>
      </c>
      <c r="C32" s="47"/>
      <c r="D32" s="44"/>
      <c r="E32" s="24"/>
      <c r="F32" s="24"/>
      <c r="G32" s="24"/>
      <c r="H32" s="38"/>
    </row>
    <row r="33" spans="1:8" ht="18" customHeight="1">
      <c r="A33" s="22"/>
      <c r="B33" s="23" t="str">
        <f t="shared" si="0"/>
        <v/>
      </c>
      <c r="C33" s="47"/>
      <c r="D33" s="44"/>
      <c r="E33" s="24"/>
      <c r="F33" s="24"/>
      <c r="G33" s="24"/>
      <c r="H33" s="38"/>
    </row>
    <row r="34" spans="1:8" ht="18" customHeight="1">
      <c r="A34" s="22"/>
      <c r="B34" s="23" t="str">
        <f t="shared" si="0"/>
        <v/>
      </c>
      <c r="C34" s="47"/>
      <c r="D34" s="44"/>
      <c r="E34" s="24"/>
      <c r="F34" s="24"/>
      <c r="G34" s="24" t="str">
        <f>IF(AND(E34="",F34=""),"",G29+E34-F34)</f>
        <v/>
      </c>
      <c r="H34" s="38"/>
    </row>
    <row r="35" spans="1:8" ht="18" customHeight="1">
      <c r="A35" s="22"/>
      <c r="B35" s="23" t="str">
        <f t="shared" si="0"/>
        <v/>
      </c>
      <c r="C35" s="47"/>
      <c r="D35" s="44"/>
      <c r="E35" s="24"/>
      <c r="F35" s="24"/>
      <c r="G35" s="24" t="str">
        <f t="shared" si="1"/>
        <v/>
      </c>
      <c r="H35" s="38"/>
    </row>
    <row r="36" spans="1:8" ht="18" customHeight="1">
      <c r="A36" s="22"/>
      <c r="B36" s="23" t="str">
        <f t="shared" si="0"/>
        <v/>
      </c>
      <c r="C36" s="47"/>
      <c r="D36" s="44"/>
      <c r="E36" s="24"/>
      <c r="F36" s="24"/>
      <c r="G36" s="24" t="str">
        <f t="shared" si="1"/>
        <v/>
      </c>
      <c r="H36" s="38"/>
    </row>
    <row r="37" spans="1:8" ht="18" customHeight="1">
      <c r="A37" s="22"/>
      <c r="B37" s="23" t="str">
        <f t="shared" si="0"/>
        <v/>
      </c>
      <c r="C37" s="47"/>
      <c r="D37" s="44"/>
      <c r="E37" s="24"/>
      <c r="F37" s="24"/>
      <c r="G37" s="24" t="str">
        <f t="shared" si="1"/>
        <v/>
      </c>
      <c r="H37" s="38"/>
    </row>
    <row r="38" spans="1:8" ht="18" customHeight="1">
      <c r="A38" s="22"/>
      <c r="B38" s="23" t="str">
        <f t="shared" si="0"/>
        <v/>
      </c>
      <c r="C38" s="47"/>
      <c r="D38" s="44"/>
      <c r="E38" s="24"/>
      <c r="F38" s="24"/>
      <c r="G38" s="24" t="str">
        <f t="shared" si="1"/>
        <v/>
      </c>
      <c r="H38" s="38"/>
    </row>
    <row r="39" spans="1:8" ht="18" customHeight="1" thickBot="1">
      <c r="A39" s="25"/>
      <c r="B39" s="26" t="str">
        <f t="shared" si="0"/>
        <v/>
      </c>
      <c r="C39" s="48"/>
      <c r="D39" s="45"/>
      <c r="E39" s="27"/>
      <c r="F39" s="27"/>
      <c r="G39" s="27" t="str">
        <f t="shared" si="1"/>
        <v/>
      </c>
      <c r="H39" s="39"/>
    </row>
    <row r="40" spans="1:8" ht="23.4" customHeight="1" thickTop="1">
      <c r="A40" s="28"/>
      <c r="B40" s="29"/>
      <c r="C40" s="28"/>
      <c r="D40" s="28"/>
      <c r="E40" s="28"/>
      <c r="F40" s="30"/>
      <c r="G40" s="31">
        <f>LOOKUP(10^9, G4:G39)</f>
        <v>439175</v>
      </c>
      <c r="H40" s="40"/>
    </row>
    <row r="41" spans="1:8">
      <c r="G41" s="32"/>
      <c r="H41" s="41"/>
    </row>
  </sheetData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週別一覧表</vt:lpstr>
      <vt:lpstr>1週</vt:lpstr>
      <vt:lpstr>2週</vt:lpstr>
      <vt:lpstr>3週</vt:lpstr>
      <vt:lpstr>4週</vt:lpstr>
      <vt:lpstr>5週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2019-11-25T06:35:37Z</dcterms:created>
  <dcterms:modified xsi:type="dcterms:W3CDTF">2025-12-07T07:09:08Z</dcterms:modified>
</cp:coreProperties>
</file>