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1170A67-3FA8-47BC-8B9C-69CF80D685AD}" xr6:coauthVersionLast="47" xr6:coauthVersionMax="47" xr10:uidLastSave="{00000000-0000-0000-0000-000000000000}"/>
  <bookViews>
    <workbookView xWindow="2508" yWindow="276" windowWidth="19032" windowHeight="109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5" i="1" s="1"/>
  <c r="C22" i="1" s="1"/>
  <c r="H6" i="1"/>
  <c r="J6" i="1" s="1"/>
  <c r="H7" i="1"/>
  <c r="J7" i="1" s="1"/>
  <c r="H4" i="1"/>
  <c r="J4" i="1" s="1"/>
  <c r="C21" i="1" l="1"/>
  <c r="B22" i="1"/>
  <c r="B21" i="1"/>
  <c r="F22" i="1"/>
  <c r="H8" i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J8" i="1" l="1"/>
  <c r="C23" i="1" s="1"/>
  <c r="F21" i="1"/>
  <c r="B23" i="1"/>
</calcChain>
</file>

<file path=xl/sharedStrings.xml><?xml version="1.0" encoding="utf-8"?>
<sst xmlns="http://schemas.openxmlformats.org/spreadsheetml/2006/main" count="37" uniqueCount="29">
  <si>
    <t>日付</t>
  </si>
  <si>
    <t>出勤時刻</t>
  </si>
  <si>
    <t>退勤時刻</t>
  </si>
  <si>
    <t>実働時間</t>
  </si>
  <si>
    <t>氏名</t>
  </si>
  <si>
    <t>山田太郎</t>
  </si>
  <si>
    <t>佐藤花子</t>
  </si>
  <si>
    <t>アルバイト・パート用 勤怠管理表｜店舗・部署別管理型（複数拠点）</t>
    <rPh sb="9" eb="10">
      <t>ヨウ</t>
    </rPh>
    <phoneticPr fontId="1"/>
  </si>
  <si>
    <t>店舗名</t>
  </si>
  <si>
    <t>部署</t>
  </si>
  <si>
    <t>渋谷店</t>
  </si>
  <si>
    <t>ホール</t>
  </si>
  <si>
    <t>新宿店</t>
  </si>
  <si>
    <t>キッチン</t>
  </si>
  <si>
    <t>品川店</t>
    <rPh sb="0" eb="3">
      <t>シナガワテン</t>
    </rPh>
    <phoneticPr fontId="1"/>
  </si>
  <si>
    <t>中村 信之</t>
    <rPh sb="0" eb="2">
      <t>ナカムラ</t>
    </rPh>
    <rPh sb="3" eb="5">
      <t>ノブユキ</t>
    </rPh>
    <phoneticPr fontId="1"/>
  </si>
  <si>
    <t>備考</t>
    <rPh sb="0" eb="2">
      <t>ビコウ</t>
    </rPh>
    <phoneticPr fontId="1"/>
  </si>
  <si>
    <t>休憩時間</t>
    <rPh sb="0" eb="4">
      <t>キュウケイジカン</t>
    </rPh>
    <phoneticPr fontId="1"/>
  </si>
  <si>
    <t>時給</t>
    <rPh sb="0" eb="2">
      <t>ジキュウ</t>
    </rPh>
    <phoneticPr fontId="1"/>
  </si>
  <si>
    <t>人件費</t>
    <rPh sb="0" eb="3">
      <t>ジンケンヒ</t>
    </rPh>
    <phoneticPr fontId="1"/>
  </si>
  <si>
    <t>総労働時間</t>
    <rPh sb="0" eb="5">
      <t>ソウロウドウジカン</t>
    </rPh>
    <phoneticPr fontId="1"/>
  </si>
  <si>
    <t>渋谷店</t>
    <rPh sb="0" eb="3">
      <t>シブヤテン</t>
    </rPh>
    <phoneticPr fontId="1"/>
  </si>
  <si>
    <t>新宿店</t>
    <rPh sb="0" eb="3">
      <t>シンジュクテン</t>
    </rPh>
    <phoneticPr fontId="1"/>
  </si>
  <si>
    <t>店舗別</t>
    <rPh sb="0" eb="3">
      <t>テンポベツ</t>
    </rPh>
    <phoneticPr fontId="1"/>
  </si>
  <si>
    <t>部署別</t>
    <rPh sb="0" eb="3">
      <t>ブショベツ</t>
    </rPh>
    <phoneticPr fontId="1"/>
  </si>
  <si>
    <t>ホール</t>
    <phoneticPr fontId="1"/>
  </si>
  <si>
    <t>キッチン</t>
    <phoneticPr fontId="1"/>
  </si>
  <si>
    <t>井上 洋一</t>
    <rPh sb="0" eb="2">
      <t>イノウエ</t>
    </rPh>
    <rPh sb="3" eb="5">
      <t>ヨウイチ</t>
    </rPh>
    <phoneticPr fontId="1"/>
  </si>
  <si>
    <t>斎藤 萌</t>
    <rPh sb="0" eb="2">
      <t>サイトウ</t>
    </rPh>
    <rPh sb="3" eb="4">
      <t>ハジメ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</si>
</sst>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:mm"/>
    <numFmt numFmtId="180" formatCode="#,##0_);[Red]\(#,##0\)"/>
    <numFmt numFmtId="182" formatCode="[h]:mm;@"/>
    <numFmt numFmtId="183" formatCode="#,##0_ 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80" fontId="3" fillId="0" borderId="0" xfId="0" applyNumberFormat="1" applyFont="1" applyAlignment="1">
      <alignment horizontal="left" vertical="center"/>
    </xf>
    <xf numFmtId="180" fontId="3" fillId="0" borderId="15" xfId="0" applyNumberFormat="1" applyFont="1" applyBorder="1" applyAlignment="1">
      <alignment horizontal="center" vertical="center"/>
    </xf>
    <xf numFmtId="180" fontId="3" fillId="0" borderId="12" xfId="0" applyNumberFormat="1" applyFont="1" applyBorder="1" applyAlignment="1">
      <alignment horizontal="center" vertical="center"/>
    </xf>
    <xf numFmtId="180" fontId="3" fillId="0" borderId="8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0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80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80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82" fontId="3" fillId="0" borderId="23" xfId="0" applyNumberFormat="1" applyFont="1" applyBorder="1" applyAlignment="1">
      <alignment horizontal="center" vertical="center"/>
    </xf>
    <xf numFmtId="182" fontId="3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82" fontId="3" fillId="0" borderId="14" xfId="0" applyNumberFormat="1" applyFont="1" applyBorder="1" applyAlignment="1">
      <alignment horizontal="center" vertical="center"/>
    </xf>
    <xf numFmtId="182" fontId="3" fillId="0" borderId="25" xfId="0" applyNumberFormat="1" applyFont="1" applyBorder="1" applyAlignment="1">
      <alignment horizontal="center" vertical="center"/>
    </xf>
    <xf numFmtId="182" fontId="3" fillId="0" borderId="26" xfId="0" applyNumberFormat="1" applyFont="1" applyBorder="1" applyAlignment="1">
      <alignment horizontal="center" vertical="center"/>
    </xf>
    <xf numFmtId="182" fontId="3" fillId="0" borderId="27" xfId="0" applyNumberFormat="1" applyFont="1" applyBorder="1" applyAlignment="1">
      <alignment horizontal="center" vertical="center"/>
    </xf>
    <xf numFmtId="183" fontId="3" fillId="0" borderId="25" xfId="0" applyNumberFormat="1" applyFont="1" applyBorder="1" applyAlignment="1">
      <alignment horizontal="center" vertical="center"/>
    </xf>
    <xf numFmtId="183" fontId="3" fillId="0" borderId="26" xfId="0" applyNumberFormat="1" applyFont="1" applyBorder="1" applyAlignment="1">
      <alignment horizontal="center" vertical="center"/>
    </xf>
    <xf numFmtId="183" fontId="3" fillId="0" borderId="2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showGridLines="0" tabSelected="1" zoomScaleNormal="100" zoomScaleSheetLayoutView="100" workbookViewId="0"/>
  </sheetViews>
  <sheetFormatPr defaultColWidth="9.54296875" defaultRowHeight="22.2" customHeight="1" x14ac:dyDescent="0.3"/>
  <cols>
    <col min="1" max="1" width="10.81640625" style="3" customWidth="1"/>
    <col min="2" max="2" width="12.26953125" style="3" customWidth="1"/>
    <col min="3" max="3" width="10.81640625" style="3" customWidth="1"/>
    <col min="4" max="7" width="10.453125" style="3" customWidth="1"/>
    <col min="8" max="8" width="10.36328125" style="3" customWidth="1"/>
    <col min="9" max="10" width="10.36328125" style="24" customWidth="1"/>
    <col min="11" max="11" width="23.26953125" style="3" customWidth="1"/>
    <col min="12" max="16384" width="9.54296875" style="3"/>
  </cols>
  <sheetData>
    <row r="1" spans="1:18" ht="22.2" customHeight="1" x14ac:dyDescent="0.5">
      <c r="A1" s="12" t="s">
        <v>7</v>
      </c>
      <c r="B1" s="2"/>
      <c r="C1" s="2"/>
      <c r="D1" s="2"/>
      <c r="E1" s="4"/>
      <c r="F1" s="4"/>
      <c r="G1" s="4"/>
      <c r="K1" s="4"/>
      <c r="L1" s="4"/>
      <c r="M1" s="4"/>
      <c r="N1" s="4"/>
      <c r="O1" s="4"/>
      <c r="P1" s="4"/>
      <c r="Q1" s="4"/>
      <c r="R1" s="4"/>
    </row>
    <row r="3" spans="1:18" s="1" customFormat="1" ht="23.4" customHeight="1" x14ac:dyDescent="0.3">
      <c r="A3" s="5" t="s">
        <v>0</v>
      </c>
      <c r="B3" s="5" t="s">
        <v>8</v>
      </c>
      <c r="C3" s="5" t="s">
        <v>9</v>
      </c>
      <c r="D3" s="5" t="s">
        <v>4</v>
      </c>
      <c r="E3" s="5" t="s">
        <v>1</v>
      </c>
      <c r="F3" s="5" t="s">
        <v>2</v>
      </c>
      <c r="G3" s="23" t="s">
        <v>17</v>
      </c>
      <c r="H3" s="21" t="s">
        <v>3</v>
      </c>
      <c r="I3" s="25" t="s">
        <v>18</v>
      </c>
      <c r="J3" s="25" t="s">
        <v>19</v>
      </c>
      <c r="K3" s="22" t="s">
        <v>16</v>
      </c>
    </row>
    <row r="4" spans="1:18" s="1" customFormat="1" ht="23.4" customHeight="1" x14ac:dyDescent="0.3">
      <c r="A4" s="29">
        <v>45748</v>
      </c>
      <c r="B4" s="30" t="s">
        <v>10</v>
      </c>
      <c r="C4" s="31" t="s">
        <v>11</v>
      </c>
      <c r="D4" s="31" t="s">
        <v>5</v>
      </c>
      <c r="E4" s="31">
        <v>0.375</v>
      </c>
      <c r="F4" s="32">
        <v>0.70833333333333337</v>
      </c>
      <c r="G4" s="32">
        <v>4.1666666666666664E-2</v>
      </c>
      <c r="H4" s="33">
        <f>IF(OR(E4="",F4=""),"",IF(F4&lt;E4,F4+1-E4-G4,F4-E4-G4))</f>
        <v>0.29166666666666669</v>
      </c>
      <c r="I4" s="34">
        <v>1100</v>
      </c>
      <c r="J4" s="34">
        <f>IF(AND(H4&lt;&gt;"",I4&lt;&gt;""), H4*I4*24, "")</f>
        <v>7700.0000000000009</v>
      </c>
      <c r="K4" s="35"/>
    </row>
    <row r="5" spans="1:18" s="1" customFormat="1" ht="23.4" customHeight="1" x14ac:dyDescent="0.3">
      <c r="A5" s="6">
        <v>45748</v>
      </c>
      <c r="B5" s="7" t="s">
        <v>12</v>
      </c>
      <c r="C5" s="8" t="s">
        <v>13</v>
      </c>
      <c r="D5" s="8" t="s">
        <v>6</v>
      </c>
      <c r="E5" s="8">
        <v>0.41666666666666669</v>
      </c>
      <c r="F5" s="15">
        <v>0.625</v>
      </c>
      <c r="G5" s="15">
        <v>4.1666666666666664E-2</v>
      </c>
      <c r="H5" s="20">
        <f t="shared" ref="H5:H18" si="0">IF(OR(E5="",F5=""),"",IF(F5&lt;E5,F5+1-E5-G5,F5-E5-G5))</f>
        <v>0.16666666666666666</v>
      </c>
      <c r="I5" s="27">
        <v>1200</v>
      </c>
      <c r="J5" s="26">
        <f t="shared" ref="J5:J18" si="1">IF(AND(H5&lt;&gt;"",I5&lt;&gt;""), H5*I5*24, "")</f>
        <v>4800</v>
      </c>
      <c r="K5" s="17"/>
    </row>
    <row r="6" spans="1:18" s="1" customFormat="1" ht="23.4" customHeight="1" x14ac:dyDescent="0.3">
      <c r="A6" s="6">
        <v>45749</v>
      </c>
      <c r="B6" s="7" t="s">
        <v>14</v>
      </c>
      <c r="C6" s="8" t="s">
        <v>13</v>
      </c>
      <c r="D6" s="8" t="s">
        <v>15</v>
      </c>
      <c r="E6" s="8">
        <v>0.79166666666666663</v>
      </c>
      <c r="F6" s="15">
        <v>8.3333333333333329E-2</v>
      </c>
      <c r="G6" s="15">
        <v>2.0833333333333332E-2</v>
      </c>
      <c r="H6" s="20">
        <f t="shared" si="0"/>
        <v>0.27083333333333331</v>
      </c>
      <c r="I6" s="27">
        <v>1000</v>
      </c>
      <c r="J6" s="26">
        <f t="shared" si="1"/>
        <v>6500</v>
      </c>
      <c r="K6" s="17"/>
    </row>
    <row r="7" spans="1:18" s="1" customFormat="1" ht="23.4" customHeight="1" x14ac:dyDescent="0.3">
      <c r="A7" s="6">
        <v>45749</v>
      </c>
      <c r="B7" s="7" t="s">
        <v>21</v>
      </c>
      <c r="C7" s="8" t="s">
        <v>26</v>
      </c>
      <c r="D7" s="8" t="s">
        <v>27</v>
      </c>
      <c r="E7" s="13">
        <v>0.375</v>
      </c>
      <c r="F7" s="15">
        <v>0.66666666666666663</v>
      </c>
      <c r="G7" s="15">
        <v>4.1666666666666664E-2</v>
      </c>
      <c r="H7" s="20">
        <f t="shared" si="0"/>
        <v>0.24999999999999997</v>
      </c>
      <c r="I7" s="27">
        <v>1200</v>
      </c>
      <c r="J7" s="26">
        <f t="shared" si="1"/>
        <v>7199.9999999999982</v>
      </c>
      <c r="K7" s="17"/>
    </row>
    <row r="8" spans="1:18" s="1" customFormat="1" ht="23.4" customHeight="1" x14ac:dyDescent="0.3">
      <c r="A8" s="6">
        <v>45750</v>
      </c>
      <c r="B8" s="7" t="s">
        <v>14</v>
      </c>
      <c r="C8" s="7" t="s">
        <v>25</v>
      </c>
      <c r="D8" s="8" t="s">
        <v>28</v>
      </c>
      <c r="E8" s="13">
        <v>0.41666666666666669</v>
      </c>
      <c r="F8" s="15">
        <v>0.70833333333333304</v>
      </c>
      <c r="G8" s="15">
        <v>4.1666666666666664E-2</v>
      </c>
      <c r="H8" s="20">
        <f t="shared" si="0"/>
        <v>0.24999999999999969</v>
      </c>
      <c r="I8" s="27">
        <v>1300</v>
      </c>
      <c r="J8" s="26">
        <f t="shared" si="1"/>
        <v>7799.9999999999909</v>
      </c>
      <c r="K8" s="17"/>
    </row>
    <row r="9" spans="1:18" ht="23.4" customHeight="1" x14ac:dyDescent="0.3">
      <c r="A9" s="6"/>
      <c r="B9" s="7"/>
      <c r="C9" s="7"/>
      <c r="D9" s="8"/>
      <c r="E9" s="13"/>
      <c r="F9" s="15"/>
      <c r="G9" s="15"/>
      <c r="H9" s="20" t="str">
        <f t="shared" si="0"/>
        <v/>
      </c>
      <c r="I9" s="27"/>
      <c r="J9" s="26" t="str">
        <f t="shared" si="1"/>
        <v/>
      </c>
      <c r="K9" s="18"/>
    </row>
    <row r="10" spans="1:18" ht="23.4" customHeight="1" x14ac:dyDescent="0.3">
      <c r="A10" s="6"/>
      <c r="B10" s="7"/>
      <c r="C10" s="7"/>
      <c r="D10" s="8"/>
      <c r="E10" s="13"/>
      <c r="F10" s="15"/>
      <c r="G10" s="15"/>
      <c r="H10" s="20" t="str">
        <f t="shared" si="0"/>
        <v/>
      </c>
      <c r="I10" s="27"/>
      <c r="J10" s="26" t="str">
        <f t="shared" si="1"/>
        <v/>
      </c>
      <c r="K10" s="18"/>
    </row>
    <row r="11" spans="1:18" ht="23.4" customHeight="1" x14ac:dyDescent="0.3">
      <c r="A11" s="6"/>
      <c r="B11" s="7"/>
      <c r="C11" s="7"/>
      <c r="D11" s="8"/>
      <c r="E11" s="13"/>
      <c r="F11" s="15"/>
      <c r="G11" s="15"/>
      <c r="H11" s="20" t="str">
        <f t="shared" si="0"/>
        <v/>
      </c>
      <c r="I11" s="27"/>
      <c r="J11" s="26" t="str">
        <f t="shared" si="1"/>
        <v/>
      </c>
      <c r="K11" s="18"/>
    </row>
    <row r="12" spans="1:18" ht="23.4" customHeight="1" x14ac:dyDescent="0.3">
      <c r="A12" s="6"/>
      <c r="B12" s="7"/>
      <c r="C12" s="7"/>
      <c r="D12" s="8"/>
      <c r="E12" s="13"/>
      <c r="F12" s="15"/>
      <c r="G12" s="15"/>
      <c r="H12" s="20" t="str">
        <f t="shared" si="0"/>
        <v/>
      </c>
      <c r="I12" s="27"/>
      <c r="J12" s="26" t="str">
        <f t="shared" si="1"/>
        <v/>
      </c>
      <c r="K12" s="18"/>
    </row>
    <row r="13" spans="1:18" ht="23.4" customHeight="1" x14ac:dyDescent="0.3">
      <c r="A13" s="6"/>
      <c r="B13" s="7"/>
      <c r="C13" s="7"/>
      <c r="D13" s="8"/>
      <c r="E13" s="13"/>
      <c r="F13" s="15"/>
      <c r="G13" s="15"/>
      <c r="H13" s="20" t="str">
        <f t="shared" si="0"/>
        <v/>
      </c>
      <c r="I13" s="27"/>
      <c r="J13" s="26" t="str">
        <f t="shared" si="1"/>
        <v/>
      </c>
      <c r="K13" s="18"/>
    </row>
    <row r="14" spans="1:18" ht="23.4" customHeight="1" x14ac:dyDescent="0.3">
      <c r="A14" s="6"/>
      <c r="B14" s="7"/>
      <c r="C14" s="7"/>
      <c r="D14" s="8"/>
      <c r="E14" s="13"/>
      <c r="F14" s="15"/>
      <c r="G14" s="15"/>
      <c r="H14" s="20" t="str">
        <f t="shared" si="0"/>
        <v/>
      </c>
      <c r="I14" s="27"/>
      <c r="J14" s="26" t="str">
        <f t="shared" si="1"/>
        <v/>
      </c>
      <c r="K14" s="18"/>
    </row>
    <row r="15" spans="1:18" ht="23.4" customHeight="1" x14ac:dyDescent="0.3">
      <c r="A15" s="6"/>
      <c r="B15" s="7"/>
      <c r="C15" s="7"/>
      <c r="D15" s="8"/>
      <c r="E15" s="13"/>
      <c r="F15" s="15"/>
      <c r="G15" s="15"/>
      <c r="H15" s="20" t="str">
        <f t="shared" si="0"/>
        <v/>
      </c>
      <c r="I15" s="27"/>
      <c r="J15" s="26" t="str">
        <f t="shared" si="1"/>
        <v/>
      </c>
      <c r="K15" s="18"/>
    </row>
    <row r="16" spans="1:18" ht="23.4" customHeight="1" x14ac:dyDescent="0.3">
      <c r="A16" s="6"/>
      <c r="B16" s="7"/>
      <c r="C16" s="7"/>
      <c r="D16" s="8"/>
      <c r="E16" s="13"/>
      <c r="F16" s="15"/>
      <c r="G16" s="15"/>
      <c r="H16" s="20" t="str">
        <f t="shared" si="0"/>
        <v/>
      </c>
      <c r="I16" s="27"/>
      <c r="J16" s="26" t="str">
        <f t="shared" si="1"/>
        <v/>
      </c>
      <c r="K16" s="18"/>
    </row>
    <row r="17" spans="1:11" ht="23.4" customHeight="1" x14ac:dyDescent="0.3">
      <c r="A17" s="6"/>
      <c r="B17" s="7"/>
      <c r="C17" s="7"/>
      <c r="D17" s="8"/>
      <c r="E17" s="13"/>
      <c r="F17" s="15"/>
      <c r="G17" s="15"/>
      <c r="H17" s="20" t="str">
        <f t="shared" si="0"/>
        <v/>
      </c>
      <c r="I17" s="27"/>
      <c r="J17" s="26" t="str">
        <f t="shared" si="1"/>
        <v/>
      </c>
      <c r="K17" s="18"/>
    </row>
    <row r="18" spans="1:11" ht="23.4" customHeight="1" x14ac:dyDescent="0.3">
      <c r="A18" s="9"/>
      <c r="B18" s="10"/>
      <c r="C18" s="10"/>
      <c r="D18" s="11"/>
      <c r="E18" s="14"/>
      <c r="F18" s="14"/>
      <c r="G18" s="16"/>
      <c r="H18" s="36" t="str">
        <f t="shared" si="0"/>
        <v/>
      </c>
      <c r="I18" s="28"/>
      <c r="J18" s="37" t="str">
        <f t="shared" si="1"/>
        <v/>
      </c>
      <c r="K18" s="19"/>
    </row>
    <row r="20" spans="1:11" ht="22.2" customHeight="1" x14ac:dyDescent="0.3">
      <c r="A20" s="5" t="s">
        <v>23</v>
      </c>
      <c r="B20" s="5" t="s">
        <v>20</v>
      </c>
      <c r="C20" s="5" t="s">
        <v>19</v>
      </c>
      <c r="E20" s="5" t="s">
        <v>24</v>
      </c>
      <c r="F20" s="38" t="s">
        <v>20</v>
      </c>
    </row>
    <row r="21" spans="1:11" ht="22.2" customHeight="1" x14ac:dyDescent="0.3">
      <c r="A21" s="41" t="s">
        <v>21</v>
      </c>
      <c r="B21" s="45">
        <f>SUMIFS($H$4:$H$18, $B$4:$B$18, $A21)</f>
        <v>0.54166666666666663</v>
      </c>
      <c r="C21" s="48">
        <f>SUMIFS($J$4:$J$18, $B$4:$B$18, $A21)</f>
        <v>14900</v>
      </c>
      <c r="E21" s="41" t="s">
        <v>25</v>
      </c>
      <c r="F21" s="39">
        <f>SUMIFS($H$4:$H$18, $C$4:$C$18, $E21)</f>
        <v>0.54166666666666641</v>
      </c>
    </row>
    <row r="22" spans="1:11" ht="22.2" customHeight="1" x14ac:dyDescent="0.3">
      <c r="A22" s="42" t="s">
        <v>22</v>
      </c>
      <c r="B22" s="46">
        <f>SUMIFS($H$4:$H$18, $B$4:$B$18, $A22)</f>
        <v>0.16666666666666666</v>
      </c>
      <c r="C22" s="49">
        <f>SUMIFS($J$4:$J$18, $B$4:$B$18, $A22)</f>
        <v>4800</v>
      </c>
      <c r="E22" s="43" t="s">
        <v>26</v>
      </c>
      <c r="F22" s="40">
        <f>SUMIFS($H$4:$H$18, $C$4:$C$18, $E22)</f>
        <v>0.6875</v>
      </c>
    </row>
    <row r="23" spans="1:11" ht="22.2" customHeight="1" x14ac:dyDescent="0.3">
      <c r="A23" s="43" t="s">
        <v>14</v>
      </c>
      <c r="B23" s="47">
        <f>SUMIFS($H$4:$H$18, $B$4:$B$18, $A23)</f>
        <v>0.52083333333333304</v>
      </c>
      <c r="C23" s="50">
        <f>SUMIFS($J$4:$J$18, $B$4:$B$18, $A23)</f>
        <v>14299.999999999991</v>
      </c>
    </row>
    <row r="24" spans="1:11" ht="11.4" customHeight="1" x14ac:dyDescent="0.3">
      <c r="A24" s="23"/>
      <c r="B24" s="44"/>
    </row>
  </sheetData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2025-12-11T03:16:16Z</dcterms:modified>
</cp:coreProperties>
</file>