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そ損益計算書\"/>
    </mc:Choice>
  </mc:AlternateContent>
  <xr:revisionPtr revIDLastSave="0" documentId="13_ncr:1_{CC886FB8-F8D0-4D44-9C88-95362AE4FE96}" xr6:coauthVersionLast="47" xr6:coauthVersionMax="47" xr10:uidLastSave="{00000000-0000-0000-0000-000000000000}"/>
  <bookViews>
    <workbookView xWindow="5028" yWindow="936" windowWidth="17148" windowHeight="10848" xr2:uid="{FD2EBEF4-095A-4FC9-A60E-E0AE1B4C5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D5" i="1"/>
  <c r="C5" i="1"/>
  <c r="K19" i="1"/>
  <c r="K18" i="1"/>
  <c r="K16" i="1"/>
  <c r="K15" i="1"/>
  <c r="K13" i="1"/>
  <c r="K8" i="1"/>
  <c r="K7" i="1"/>
  <c r="K6" i="1"/>
  <c r="K4" i="1"/>
  <c r="K9" i="1" l="1"/>
  <c r="K11" i="1" s="1"/>
  <c r="K12" i="1"/>
  <c r="K14" i="1" s="1"/>
  <c r="K17" i="1" s="1"/>
  <c r="K20" i="1" s="1"/>
  <c r="K21" i="1" s="1"/>
  <c r="K22" i="1" s="1"/>
  <c r="C9" i="1" l="1"/>
  <c r="C11" i="1" s="1"/>
  <c r="C12" i="1" s="1"/>
  <c r="C14" i="1" s="1"/>
  <c r="C17" i="1" s="1"/>
  <c r="C20" i="1" s="1"/>
  <c r="D9" i="1"/>
  <c r="D11" i="1" s="1"/>
  <c r="D12" i="1" s="1"/>
  <c r="D14" i="1" s="1"/>
  <c r="D17" i="1" s="1"/>
  <c r="D20" i="1" s="1"/>
  <c r="E9" i="1"/>
  <c r="E11" i="1" s="1"/>
  <c r="E12" i="1" s="1"/>
  <c r="E14" i="1" s="1"/>
  <c r="E17" i="1" s="1"/>
  <c r="E20" i="1" s="1"/>
  <c r="F9" i="1"/>
  <c r="F11" i="1" s="1"/>
  <c r="F12" i="1" s="1"/>
  <c r="F14" i="1" s="1"/>
  <c r="F17" i="1" s="1"/>
  <c r="F20" i="1" s="1"/>
  <c r="G9" i="1"/>
  <c r="G11" i="1" s="1"/>
  <c r="G12" i="1" s="1"/>
  <c r="G14" i="1" s="1"/>
  <c r="G17" i="1" s="1"/>
  <c r="G20" i="1" s="1"/>
  <c r="H9" i="1"/>
  <c r="H11" i="1" s="1"/>
  <c r="H12" i="1" s="1"/>
  <c r="H14" i="1" s="1"/>
  <c r="H17" i="1" s="1"/>
  <c r="H20" i="1" s="1"/>
  <c r="I9" i="1"/>
  <c r="I11" i="1" s="1"/>
  <c r="I12" i="1" s="1"/>
  <c r="I14" i="1" s="1"/>
  <c r="I17" i="1" s="1"/>
  <c r="I20" i="1" s="1"/>
  <c r="J9" i="1"/>
  <c r="J11" i="1" s="1"/>
  <c r="J12" i="1" s="1"/>
  <c r="J14" i="1" s="1"/>
  <c r="J17" i="1" s="1"/>
  <c r="J20" i="1" s="1"/>
  <c r="B9" i="1"/>
  <c r="B11" i="1" s="1"/>
  <c r="B12" i="1" s="1"/>
  <c r="B14" i="1" s="1"/>
  <c r="B17" i="1" s="1"/>
  <c r="J22" i="1" l="1"/>
  <c r="I22" i="1"/>
  <c r="H22" i="1"/>
  <c r="G22" i="1"/>
  <c r="F22" i="1"/>
  <c r="E22" i="1"/>
  <c r="D22" i="1"/>
  <c r="C22" i="1"/>
  <c r="B20" i="1"/>
  <c r="B22" i="1" l="1"/>
</calcChain>
</file>

<file path=xl/sharedStrings.xml><?xml version="1.0" encoding="utf-8"?>
<sst xmlns="http://schemas.openxmlformats.org/spreadsheetml/2006/main" count="33" uniqueCount="33">
  <si>
    <t>株式会社〇〇〇〇</t>
    <rPh sb="0" eb="4">
      <t>カブシキガイシャ</t>
    </rPh>
    <phoneticPr fontId="1"/>
  </si>
  <si>
    <t>（単位：円）</t>
    <rPh sb="1" eb="3">
      <t>タンイ</t>
    </rPh>
    <rPh sb="4" eb="5">
      <t>エン</t>
    </rPh>
    <phoneticPr fontId="1"/>
  </si>
  <si>
    <t>科目</t>
  </si>
  <si>
    <t>売上高</t>
  </si>
  <si>
    <t>期首仕掛品</t>
  </si>
  <si>
    <t>材料費</t>
  </si>
  <si>
    <t>労務費</t>
  </si>
  <si>
    <t>製造間接費</t>
  </si>
  <si>
    <t>製造原価計</t>
  </si>
  <si>
    <t>売上原価</t>
  </si>
  <si>
    <t>売上総利益</t>
  </si>
  <si>
    <t>販管費</t>
  </si>
  <si>
    <t>営業利益</t>
  </si>
  <si>
    <t>経常利益</t>
  </si>
  <si>
    <t>製 造 業 向 け 損 益 計 算 書</t>
    <rPh sb="10" eb="11">
      <t>ソン</t>
    </rPh>
    <rPh sb="12" eb="13">
      <t>エキ</t>
    </rPh>
    <rPh sb="14" eb="15">
      <t>ケイ</t>
    </rPh>
    <rPh sb="16" eb="17">
      <t>サン</t>
    </rPh>
    <rPh sb="18" eb="19">
      <t>ショ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</si>
  <si>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</si>
  <si>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</si>
  <si>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</si>
  <si>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</si>
  <si>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</si>
  <si>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</si>
  <si>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</si>
  <si>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</si>
  <si>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</si>
  <si>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純利益</t>
    <phoneticPr fontId="1"/>
  </si>
  <si>
    <t>営業外収益</t>
    <phoneticPr fontId="1"/>
  </si>
  <si>
    <t>営業外費用</t>
    <phoneticPr fontId="1"/>
  </si>
  <si>
    <t>特別利益</t>
    <phoneticPr fontId="1"/>
  </si>
  <si>
    <t>特別損失</t>
    <phoneticPr fontId="1"/>
  </si>
  <si>
    <t>法人税等</t>
    <phoneticPr fontId="1"/>
  </si>
  <si>
    <t>税引前当期純利益</t>
    <phoneticPr fontId="1"/>
  </si>
  <si>
    <t>合計</t>
    <rPh sb="0" eb="2">
      <t>ゴウケイ</t>
    </rPh>
    <phoneticPr fontId="1"/>
  </si>
  <si>
    <t>期末仕掛品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</si>
</sst>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left" vertical="center" indent="1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left" vertical="center" indent="1"/>
    </xf>
    <xf numFmtId="176" fontId="2" fillId="0" borderId="3" xfId="0" applyNumberFormat="1" applyFont="1" applyBorder="1">
      <alignment vertical="center"/>
    </xf>
    <xf numFmtId="0" fontId="2" fillId="0" borderId="4" xfId="0" applyFont="1" applyBorder="1" applyAlignment="1">
      <alignment horizontal="left" vertical="center" indent="1"/>
    </xf>
    <xf numFmtId="176" fontId="2" fillId="0" borderId="4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E8B6-4424-4514-9157-85FF957297E1}">
  <sheetPr>
    <pageSetUpPr fitToPage="1"/>
  </sheetPr>
  <dimension ref="A1:K22"/>
  <sheetViews>
    <sheetView showGridLines="0" tabSelected="1" workbookViewId="0"/>
  </sheetViews>
  <sheetFormatPr defaultRowHeight="28.2" customHeight="1" x14ac:dyDescent="0.45"/>
  <cols>
    <col min="1" max="1" width="18.296875" style="1" customWidth="1"/>
    <col min="2" max="11" width="10.69921875" style="1" customWidth="1"/>
    <col min="12" max="16384" width="8.796875" style="1"/>
  </cols>
  <sheetData>
    <row r="1" spans="1:11" ht="28.2" customHeight="1" x14ac:dyDescent="0.45">
      <c r="A1" s="13" t="s">
        <v>14</v>
      </c>
      <c r="I1" s="14" t="s">
        <v>0</v>
      </c>
    </row>
    <row r="2" spans="1:11" ht="21" customHeight="1" x14ac:dyDescent="0.45">
      <c r="K2" s="2" t="s">
        <v>1</v>
      </c>
    </row>
    <row r="3" spans="1:11" s="12" customFormat="1" ht="21" customHeight="1" x14ac:dyDescent="0.45">
      <c r="A3" s="11" t="s">
        <v>2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1" t="s">
        <v>22</v>
      </c>
      <c r="J3" s="11" t="s">
        <v>23</v>
      </c>
      <c r="K3" s="11" t="s">
        <v>31</v>
      </c>
    </row>
    <row r="4" spans="1:11" ht="22.8" customHeight="1" x14ac:dyDescent="0.45">
      <c r="A4" s="3" t="s">
        <v>3</v>
      </c>
      <c r="B4" s="4">
        <v>2400000</v>
      </c>
      <c r="C4" s="4">
        <v>1800000</v>
      </c>
      <c r="D4" s="4">
        <v>2000000</v>
      </c>
      <c r="E4" s="4">
        <v>1600000</v>
      </c>
      <c r="F4" s="4">
        <v>1600000</v>
      </c>
      <c r="G4" s="4">
        <v>2100000</v>
      </c>
      <c r="H4" s="4">
        <v>1200000</v>
      </c>
      <c r="I4" s="4">
        <v>3200000</v>
      </c>
      <c r="J4" s="4">
        <v>2400000</v>
      </c>
      <c r="K4" s="4">
        <f>SUM(B4:J4)</f>
        <v>18300000</v>
      </c>
    </row>
    <row r="5" spans="1:11" ht="22.8" customHeight="1" x14ac:dyDescent="0.45">
      <c r="A5" s="5" t="s">
        <v>4</v>
      </c>
      <c r="B5" s="6">
        <v>500000</v>
      </c>
      <c r="C5" s="6">
        <f>B10</f>
        <v>45000</v>
      </c>
      <c r="D5" s="6">
        <f>C10</f>
        <v>47600</v>
      </c>
      <c r="E5" s="6">
        <f t="shared" ref="E5:J5" si="0">D10</f>
        <v>41000</v>
      </c>
      <c r="F5" s="6">
        <f t="shared" si="0"/>
        <v>39000</v>
      </c>
      <c r="G5" s="6">
        <f t="shared" si="0"/>
        <v>45000</v>
      </c>
      <c r="H5" s="6">
        <f t="shared" si="0"/>
        <v>42300</v>
      </c>
      <c r="I5" s="6">
        <f t="shared" si="0"/>
        <v>39000</v>
      </c>
      <c r="J5" s="6">
        <f t="shared" si="0"/>
        <v>29800</v>
      </c>
      <c r="K5" s="6"/>
    </row>
    <row r="6" spans="1:11" ht="22.8" customHeight="1" x14ac:dyDescent="0.45">
      <c r="A6" s="7" t="s">
        <v>5</v>
      </c>
      <c r="B6" s="8">
        <v>600000</v>
      </c>
      <c r="C6" s="8">
        <v>600000</v>
      </c>
      <c r="D6" s="8">
        <v>600000</v>
      </c>
      <c r="E6" s="8">
        <v>600000</v>
      </c>
      <c r="F6" s="8">
        <v>600000</v>
      </c>
      <c r="G6" s="8">
        <v>600000</v>
      </c>
      <c r="H6" s="8">
        <v>600000</v>
      </c>
      <c r="I6" s="8">
        <v>600000</v>
      </c>
      <c r="J6" s="8">
        <v>600000</v>
      </c>
      <c r="K6" s="8">
        <f>SUM(B6:J6)</f>
        <v>5400000</v>
      </c>
    </row>
    <row r="7" spans="1:11" ht="22.8" customHeight="1" x14ac:dyDescent="0.45">
      <c r="A7" s="7" t="s">
        <v>6</v>
      </c>
      <c r="B7" s="8">
        <v>350000</v>
      </c>
      <c r="C7" s="8">
        <v>350000</v>
      </c>
      <c r="D7" s="8">
        <v>350000</v>
      </c>
      <c r="E7" s="8">
        <v>350000</v>
      </c>
      <c r="F7" s="8">
        <v>350000</v>
      </c>
      <c r="G7" s="8">
        <v>350000</v>
      </c>
      <c r="H7" s="8">
        <v>350000</v>
      </c>
      <c r="I7" s="8">
        <v>350000</v>
      </c>
      <c r="J7" s="8">
        <v>350000</v>
      </c>
      <c r="K7" s="8">
        <f>SUM(B7:J7)</f>
        <v>3150000</v>
      </c>
    </row>
    <row r="8" spans="1:11" ht="22.8" customHeight="1" x14ac:dyDescent="0.45">
      <c r="A8" s="7" t="s">
        <v>7</v>
      </c>
      <c r="B8" s="8">
        <v>220000</v>
      </c>
      <c r="C8" s="8">
        <v>220000</v>
      </c>
      <c r="D8" s="8">
        <v>220000</v>
      </c>
      <c r="E8" s="8">
        <v>220000</v>
      </c>
      <c r="F8" s="8">
        <v>220000</v>
      </c>
      <c r="G8" s="8">
        <v>220000</v>
      </c>
      <c r="H8" s="8">
        <v>220000</v>
      </c>
      <c r="I8" s="8">
        <v>220000</v>
      </c>
      <c r="J8" s="8">
        <v>220000</v>
      </c>
      <c r="K8" s="8">
        <f>SUM(B8:J8)</f>
        <v>1980000</v>
      </c>
    </row>
    <row r="9" spans="1:11" ht="22.8" customHeight="1" x14ac:dyDescent="0.45">
      <c r="A9" s="9" t="s">
        <v>8</v>
      </c>
      <c r="B9" s="10">
        <f>SUM(B5:B8)</f>
        <v>1670000</v>
      </c>
      <c r="C9" s="10">
        <f t="shared" ref="C9:K9" si="1">SUM(C5:C8)</f>
        <v>1215000</v>
      </c>
      <c r="D9" s="10">
        <f t="shared" si="1"/>
        <v>1217600</v>
      </c>
      <c r="E9" s="10">
        <f t="shared" si="1"/>
        <v>1211000</v>
      </c>
      <c r="F9" s="10">
        <f t="shared" si="1"/>
        <v>1209000</v>
      </c>
      <c r="G9" s="10">
        <f t="shared" si="1"/>
        <v>1215000</v>
      </c>
      <c r="H9" s="10">
        <f t="shared" si="1"/>
        <v>1212300</v>
      </c>
      <c r="I9" s="10">
        <f t="shared" si="1"/>
        <v>1209000</v>
      </c>
      <c r="J9" s="10">
        <f t="shared" si="1"/>
        <v>1199800</v>
      </c>
      <c r="K9" s="10">
        <f t="shared" si="1"/>
        <v>10530000</v>
      </c>
    </row>
    <row r="10" spans="1:11" ht="22.8" customHeight="1" x14ac:dyDescent="0.45">
      <c r="A10" s="7" t="s">
        <v>32</v>
      </c>
      <c r="B10" s="6">
        <v>45000</v>
      </c>
      <c r="C10" s="6">
        <v>47600</v>
      </c>
      <c r="D10" s="6">
        <v>41000</v>
      </c>
      <c r="E10" s="6">
        <v>39000</v>
      </c>
      <c r="F10" s="6">
        <v>45000</v>
      </c>
      <c r="G10" s="6">
        <v>42300</v>
      </c>
      <c r="H10" s="6">
        <v>39000</v>
      </c>
      <c r="I10" s="6">
        <v>29800</v>
      </c>
      <c r="J10" s="6">
        <v>40000</v>
      </c>
      <c r="K10" s="6">
        <v>56700</v>
      </c>
    </row>
    <row r="11" spans="1:11" ht="22.8" customHeight="1" x14ac:dyDescent="0.45">
      <c r="A11" s="9" t="s">
        <v>9</v>
      </c>
      <c r="B11" s="10">
        <f>B9+B5-B10</f>
        <v>2125000</v>
      </c>
      <c r="C11" s="10">
        <f t="shared" ref="C11:K11" si="2">C9+C5-C10</f>
        <v>1212400</v>
      </c>
      <c r="D11" s="10">
        <f t="shared" si="2"/>
        <v>1224200</v>
      </c>
      <c r="E11" s="10">
        <f t="shared" si="2"/>
        <v>1213000</v>
      </c>
      <c r="F11" s="10">
        <f t="shared" si="2"/>
        <v>1203000</v>
      </c>
      <c r="G11" s="10">
        <f t="shared" si="2"/>
        <v>1217700</v>
      </c>
      <c r="H11" s="10">
        <f t="shared" si="2"/>
        <v>1215600</v>
      </c>
      <c r="I11" s="10">
        <f t="shared" si="2"/>
        <v>1218200</v>
      </c>
      <c r="J11" s="10">
        <f t="shared" si="2"/>
        <v>1189600</v>
      </c>
      <c r="K11" s="10">
        <f t="shared" si="2"/>
        <v>10473300</v>
      </c>
    </row>
    <row r="12" spans="1:11" ht="22.8" customHeight="1" x14ac:dyDescent="0.45">
      <c r="A12" s="3" t="s">
        <v>10</v>
      </c>
      <c r="B12" s="4">
        <f>B4-B11</f>
        <v>275000</v>
      </c>
      <c r="C12" s="4">
        <f t="shared" ref="C12:K12" si="3">C4-C11</f>
        <v>587600</v>
      </c>
      <c r="D12" s="4">
        <f t="shared" si="3"/>
        <v>775800</v>
      </c>
      <c r="E12" s="4">
        <f t="shared" si="3"/>
        <v>387000</v>
      </c>
      <c r="F12" s="4">
        <f t="shared" si="3"/>
        <v>397000</v>
      </c>
      <c r="G12" s="4">
        <f t="shared" si="3"/>
        <v>882300</v>
      </c>
      <c r="H12" s="4">
        <f t="shared" si="3"/>
        <v>-15600</v>
      </c>
      <c r="I12" s="4">
        <f t="shared" si="3"/>
        <v>1981800</v>
      </c>
      <c r="J12" s="4">
        <f t="shared" si="3"/>
        <v>1210400</v>
      </c>
      <c r="K12" s="4">
        <f t="shared" si="3"/>
        <v>7826700</v>
      </c>
    </row>
    <row r="13" spans="1:11" ht="22.8" customHeight="1" x14ac:dyDescent="0.45">
      <c r="A13" s="7" t="s">
        <v>11</v>
      </c>
      <c r="B13" s="6">
        <v>280000</v>
      </c>
      <c r="C13" s="6">
        <v>300000</v>
      </c>
      <c r="D13" s="6">
        <v>500000</v>
      </c>
      <c r="E13" s="6">
        <v>340000</v>
      </c>
      <c r="F13" s="6">
        <v>500000</v>
      </c>
      <c r="G13" s="6">
        <v>290000</v>
      </c>
      <c r="H13" s="6">
        <v>500000</v>
      </c>
      <c r="I13" s="6">
        <v>500000</v>
      </c>
      <c r="J13" s="6">
        <v>1470000</v>
      </c>
      <c r="K13" s="6">
        <f>SUM(B13:J13)</f>
        <v>4680000</v>
      </c>
    </row>
    <row r="14" spans="1:11" ht="22.8" customHeight="1" x14ac:dyDescent="0.45">
      <c r="A14" s="7" t="s">
        <v>12</v>
      </c>
      <c r="B14" s="8">
        <f>B12-B13</f>
        <v>-5000</v>
      </c>
      <c r="C14" s="8">
        <f t="shared" ref="C14:K14" si="4">C12-C13</f>
        <v>287600</v>
      </c>
      <c r="D14" s="8">
        <f t="shared" si="4"/>
        <v>275800</v>
      </c>
      <c r="E14" s="8">
        <f t="shared" si="4"/>
        <v>47000</v>
      </c>
      <c r="F14" s="8">
        <f t="shared" si="4"/>
        <v>-103000</v>
      </c>
      <c r="G14" s="8">
        <f t="shared" si="4"/>
        <v>592300</v>
      </c>
      <c r="H14" s="8">
        <f t="shared" si="4"/>
        <v>-515600</v>
      </c>
      <c r="I14" s="8">
        <f t="shared" si="4"/>
        <v>1481800</v>
      </c>
      <c r="J14" s="8">
        <f t="shared" si="4"/>
        <v>-259600</v>
      </c>
      <c r="K14" s="8">
        <f t="shared" si="4"/>
        <v>3146700</v>
      </c>
    </row>
    <row r="15" spans="1:11" ht="22.8" customHeight="1" x14ac:dyDescent="0.45">
      <c r="A15" s="7" t="s">
        <v>25</v>
      </c>
      <c r="B15" s="8">
        <v>10000</v>
      </c>
      <c r="C15" s="8">
        <v>0</v>
      </c>
      <c r="D15" s="8">
        <v>0</v>
      </c>
      <c r="E15" s="8">
        <v>0</v>
      </c>
      <c r="F15" s="8">
        <v>5000</v>
      </c>
      <c r="G15" s="8">
        <v>0</v>
      </c>
      <c r="H15" s="8">
        <v>0</v>
      </c>
      <c r="I15" s="8">
        <v>0</v>
      </c>
      <c r="J15" s="8">
        <v>0</v>
      </c>
      <c r="K15" s="8">
        <f>SUM(B15:J15)</f>
        <v>15000</v>
      </c>
    </row>
    <row r="16" spans="1:11" ht="22.8" customHeight="1" x14ac:dyDescent="0.45">
      <c r="A16" s="7" t="s">
        <v>26</v>
      </c>
      <c r="B16" s="8">
        <v>0</v>
      </c>
      <c r="C16" s="8">
        <v>0</v>
      </c>
      <c r="D16" s="8">
        <v>0</v>
      </c>
      <c r="E16" s="8">
        <v>3000</v>
      </c>
      <c r="F16" s="8">
        <v>0</v>
      </c>
      <c r="G16" s="8">
        <v>10000</v>
      </c>
      <c r="H16" s="8">
        <v>0</v>
      </c>
      <c r="I16" s="8">
        <v>0</v>
      </c>
      <c r="J16" s="8">
        <v>0</v>
      </c>
      <c r="K16" s="8">
        <f>SUM(B16:J16)</f>
        <v>13000</v>
      </c>
    </row>
    <row r="17" spans="1:11" ht="22.8" customHeight="1" x14ac:dyDescent="0.45">
      <c r="A17" s="7" t="s">
        <v>13</v>
      </c>
      <c r="B17" s="8">
        <f>B14+B15-B16</f>
        <v>5000</v>
      </c>
      <c r="C17" s="8">
        <f t="shared" ref="C17:K17" si="5">C14+C15-C16</f>
        <v>287600</v>
      </c>
      <c r="D17" s="8">
        <f t="shared" si="5"/>
        <v>275800</v>
      </c>
      <c r="E17" s="8">
        <f t="shared" si="5"/>
        <v>44000</v>
      </c>
      <c r="F17" s="8">
        <f t="shared" si="5"/>
        <v>-98000</v>
      </c>
      <c r="G17" s="8">
        <f t="shared" si="5"/>
        <v>582300</v>
      </c>
      <c r="H17" s="8">
        <f t="shared" si="5"/>
        <v>-515600</v>
      </c>
      <c r="I17" s="8">
        <f t="shared" si="5"/>
        <v>1481800</v>
      </c>
      <c r="J17" s="8">
        <f t="shared" si="5"/>
        <v>-259600</v>
      </c>
      <c r="K17" s="8">
        <f t="shared" si="5"/>
        <v>3148700</v>
      </c>
    </row>
    <row r="18" spans="1:11" ht="22.8" customHeight="1" x14ac:dyDescent="0.45">
      <c r="A18" s="7" t="s">
        <v>27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f>SUM(B18:J18)</f>
        <v>0</v>
      </c>
    </row>
    <row r="19" spans="1:11" ht="22.8" customHeight="1" x14ac:dyDescent="0.45">
      <c r="A19" s="7" t="s">
        <v>28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f>SUM(B19:J19)</f>
        <v>0</v>
      </c>
    </row>
    <row r="20" spans="1:11" ht="22.8" customHeight="1" x14ac:dyDescent="0.45">
      <c r="A20" s="7" t="s">
        <v>30</v>
      </c>
      <c r="B20" s="8">
        <f>B17+B18-B19</f>
        <v>5000</v>
      </c>
      <c r="C20" s="8">
        <f t="shared" ref="C20:K20" si="6">C17+C18-C19</f>
        <v>287600</v>
      </c>
      <c r="D20" s="8">
        <f t="shared" si="6"/>
        <v>275800</v>
      </c>
      <c r="E20" s="8">
        <f t="shared" si="6"/>
        <v>44000</v>
      </c>
      <c r="F20" s="8">
        <f t="shared" si="6"/>
        <v>-98000</v>
      </c>
      <c r="G20" s="8">
        <f t="shared" si="6"/>
        <v>582300</v>
      </c>
      <c r="H20" s="8">
        <f t="shared" si="6"/>
        <v>-515600</v>
      </c>
      <c r="I20" s="8">
        <f t="shared" si="6"/>
        <v>1481800</v>
      </c>
      <c r="J20" s="8">
        <f t="shared" si="6"/>
        <v>-259600</v>
      </c>
      <c r="K20" s="8">
        <f t="shared" si="6"/>
        <v>3148700</v>
      </c>
    </row>
    <row r="21" spans="1:11" ht="22.8" customHeight="1" x14ac:dyDescent="0.45">
      <c r="A21" s="7" t="s">
        <v>29</v>
      </c>
      <c r="B21" s="8"/>
      <c r="C21" s="8"/>
      <c r="D21" s="8"/>
      <c r="E21" s="8"/>
      <c r="F21" s="8"/>
      <c r="G21" s="8"/>
      <c r="H21" s="8"/>
      <c r="I21" s="8"/>
      <c r="J21" s="8"/>
      <c r="K21" s="8">
        <f t="shared" ref="K21" si="7">ROUNDDOWN(IF(K20&lt;=8000000,K20*0.15,8000000*0.15 + (K20-8000000)*0.232) / 1000, 0)* 1000</f>
        <v>472000</v>
      </c>
    </row>
    <row r="22" spans="1:11" ht="22.8" customHeight="1" x14ac:dyDescent="0.45">
      <c r="A22" s="9" t="s">
        <v>24</v>
      </c>
      <c r="B22" s="10">
        <f>B20-B21</f>
        <v>5000</v>
      </c>
      <c r="C22" s="10">
        <f t="shared" ref="C22:K22" si="8">C20-C21</f>
        <v>287600</v>
      </c>
      <c r="D22" s="10">
        <f t="shared" si="8"/>
        <v>275800</v>
      </c>
      <c r="E22" s="10">
        <f t="shared" si="8"/>
        <v>44000</v>
      </c>
      <c r="F22" s="10">
        <f t="shared" si="8"/>
        <v>-98000</v>
      </c>
      <c r="G22" s="10">
        <f t="shared" si="8"/>
        <v>582300</v>
      </c>
      <c r="H22" s="10">
        <f t="shared" si="8"/>
        <v>-515600</v>
      </c>
      <c r="I22" s="10">
        <f t="shared" si="8"/>
        <v>1481800</v>
      </c>
      <c r="J22" s="10">
        <f t="shared" si="8"/>
        <v>-259600</v>
      </c>
      <c r="K22" s="10">
        <f t="shared" si="8"/>
        <v>2676700</v>
      </c>
    </row>
  </sheetData>
  <phoneticPr fontI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ignoredErrors>
    <ignoredError sqref="B9:J9" formulaRange="1"/>
    <ignoredError sqref="K14 K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2025-12-05T00:37:15Z</cp:lastPrinted>
  <dcterms:created xsi:type="dcterms:W3CDTF">2022-01-18T08:36:40Z</dcterms:created>
  <dcterms:modified xsi:type="dcterms:W3CDTF">2025-12-05T00:37:24Z</dcterms:modified>
</cp:coreProperties>
</file>