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F1DC4BB0-2124-40D4-A9C2-1492DB18B496}" xr6:coauthVersionLast="47" xr6:coauthVersionMax="47" xr10:uidLastSave="{00000000-0000-0000-0000-000000000000}"/>
  <bookViews>
    <workbookView xWindow="3492" yWindow="804" windowWidth="19548" windowHeight="10848" xr2:uid="{7846D9A2-2302-4352-A1DD-0D335872E2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7" i="1"/>
  <c r="D9" i="1"/>
  <c r="D3" i="1"/>
  <c r="C8" i="1"/>
  <c r="C5" i="1"/>
  <c r="C6" i="1" s="1"/>
  <c r="C10" i="1" s="1"/>
  <c r="B5" i="1"/>
  <c r="B6" i="1" s="1"/>
  <c r="B10" i="1" s="1"/>
  <c r="D10" i="1" s="1"/>
  <c r="D6" i="1" l="1"/>
  <c r="D5" i="1"/>
  <c r="B8" i="1"/>
  <c r="D8" i="1" s="1"/>
</calcChain>
</file>

<file path=xl/sharedStrings.xml><?xml version="1.0" encoding="utf-8"?>
<sst xmlns="http://schemas.openxmlformats.org/spreadsheetml/2006/main" count="30" uniqueCount="25">
  <si>
    <t>売上高</t>
  </si>
  <si>
    <t>科目</t>
  </si>
  <si>
    <t>金額</t>
  </si>
  <si>
    <t>変動費合計</t>
  </si>
  <si>
    <t>限界利益</t>
  </si>
  <si>
    <t>限界利益率</t>
  </si>
  <si>
    <t>固定費</t>
  </si>
  <si>
    <t>損益分岐点売上高</t>
  </si>
  <si>
    <t>目標利益</t>
  </si>
  <si>
    <t>目標売上高</t>
  </si>
  <si>
    <t>損益分岐点分析つきPL</t>
    <phoneticPr fontId="1"/>
  </si>
  <si>
    <t>実績</t>
    <phoneticPr fontId="1"/>
  </si>
  <si>
    <t>予算</t>
    <phoneticPr fontId="1"/>
  </si>
  <si>
    <t>差額</t>
    <phoneticPr fontId="1"/>
  </si>
  <si>
    <t>構成比</t>
  </si>
  <si>
    <t>変動費</t>
  </si>
  <si>
    <t>売上構成比・経費構成比</t>
    <phoneticPr fontId="1"/>
  </si>
  <si>
    <t>感度分析（売上10%増 / 10%減時の利益）</t>
    <phoneticPr fontId="1"/>
  </si>
  <si>
    <t>変動</t>
  </si>
  <si>
    <t>売上</t>
  </si>
  <si>
    <t>利益</t>
  </si>
  <si>
    <t>10%増</t>
  </si>
  <si>
    <t>〜</t>
  </si>
  <si>
    <t>基準</t>
  </si>
  <si>
    <t>10%減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</si>
</sst>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);[Red]\(#,##0\)"/>
    <numFmt numFmtId="186" formatCode="#,##0_ ;[Red]\-#,##0\ "/>
    <numFmt numFmtId="187" formatCode="#,##0.00_ ;[Red]\-#,##0.00\ "/>
  </numFmts>
  <fonts count="4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7" xfId="0" applyFont="1" applyBorder="1" applyAlignment="1">
      <alignment horizontal="left" vertical="center" indent="1"/>
    </xf>
    <xf numFmtId="177" fontId="3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177" fontId="3" fillId="0" borderId="4" xfId="0" applyNumberFormat="1" applyFont="1" applyBorder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left" vertical="center" indent="1"/>
    </xf>
    <xf numFmtId="49" fontId="3" fillId="0" borderId="7" xfId="0" applyNumberFormat="1" applyFont="1" applyBorder="1" applyAlignment="1">
      <alignment horizontal="left" vertical="center" indent="1"/>
    </xf>
    <xf numFmtId="0" fontId="0" fillId="0" borderId="0" xfId="0" applyNumberFormat="1">
      <alignment vertical="center"/>
    </xf>
    <xf numFmtId="177" fontId="3" fillId="0" borderId="10" xfId="0" applyNumberFormat="1" applyFont="1" applyBorder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3" fontId="0" fillId="0" borderId="1" xfId="0" applyNumberFormat="1" applyBorder="1">
      <alignment vertical="center"/>
    </xf>
    <xf numFmtId="10" fontId="0" fillId="0" borderId="2" xfId="0" applyNumberFormat="1" applyBorder="1">
      <alignment vertical="center"/>
    </xf>
    <xf numFmtId="0" fontId="0" fillId="0" borderId="8" xfId="0" applyBorder="1">
      <alignment vertical="center"/>
    </xf>
    <xf numFmtId="3" fontId="0" fillId="0" borderId="9" xfId="0" applyNumberFormat="1" applyBorder="1">
      <alignment vertical="center"/>
    </xf>
    <xf numFmtId="10" fontId="0" fillId="0" borderId="10" xfId="0" applyNumberFormat="1" applyBorder="1">
      <alignment vertical="center"/>
    </xf>
    <xf numFmtId="0" fontId="0" fillId="0" borderId="11" xfId="0" applyBorder="1">
      <alignment vertical="center"/>
    </xf>
    <xf numFmtId="3" fontId="0" fillId="0" borderId="3" xfId="0" applyNumberFormat="1" applyBorder="1">
      <alignment vertical="center"/>
    </xf>
    <xf numFmtId="9" fontId="0" fillId="0" borderId="4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186" fontId="3" fillId="0" borderId="4" xfId="0" applyNumberFormat="1" applyFont="1" applyBorder="1">
      <alignment vertical="center"/>
    </xf>
    <xf numFmtId="186" fontId="3" fillId="0" borderId="2" xfId="0" applyNumberFormat="1" applyFont="1" applyBorder="1">
      <alignment vertical="center"/>
    </xf>
    <xf numFmtId="186" fontId="3" fillId="0" borderId="10" xfId="0" applyNumberFormat="1" applyFont="1" applyBorder="1">
      <alignment vertical="center"/>
    </xf>
    <xf numFmtId="187" fontId="3" fillId="0" borderId="4" xfId="0" applyNumberFormat="1" applyFont="1" applyBorder="1">
      <alignment vertical="center"/>
    </xf>
    <xf numFmtId="10" fontId="3" fillId="0" borderId="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C7D73-F491-41E6-B2CE-B5AA9EBF47BC}">
  <dimension ref="A1:H14"/>
  <sheetViews>
    <sheetView showGridLines="0" tabSelected="1" workbookViewId="0"/>
  </sheetViews>
  <sheetFormatPr defaultColWidth="16.88671875" defaultRowHeight="23.4" customHeight="1" x14ac:dyDescent="0.4"/>
  <cols>
    <col min="1" max="1" width="17.33203125" customWidth="1"/>
    <col min="2" max="2" width="17.33203125" style="9" customWidth="1"/>
    <col min="3" max="4" width="17.33203125" customWidth="1"/>
    <col min="5" max="5" width="5.44140625" customWidth="1"/>
  </cols>
  <sheetData>
    <row r="1" spans="1:8" ht="26.4" customHeight="1" x14ac:dyDescent="0.4">
      <c r="A1" t="s">
        <v>10</v>
      </c>
      <c r="F1" t="s">
        <v>16</v>
      </c>
    </row>
    <row r="2" spans="1:8" s="3" customFormat="1" ht="23.4" customHeight="1" x14ac:dyDescent="0.4">
      <c r="A2" s="6" t="s">
        <v>1</v>
      </c>
      <c r="B2" s="11" t="s">
        <v>11</v>
      </c>
      <c r="C2" s="11" t="s">
        <v>12</v>
      </c>
      <c r="D2" s="11" t="s">
        <v>13</v>
      </c>
      <c r="F2" s="21" t="s">
        <v>1</v>
      </c>
      <c r="G2" s="22" t="s">
        <v>2</v>
      </c>
      <c r="H2" s="23" t="s">
        <v>14</v>
      </c>
    </row>
    <row r="3" spans="1:8" ht="23.4" customHeight="1" x14ac:dyDescent="0.4">
      <c r="A3" s="7" t="s">
        <v>0</v>
      </c>
      <c r="B3" s="5">
        <v>1700000</v>
      </c>
      <c r="C3" s="5">
        <v>1500000</v>
      </c>
      <c r="D3" s="27">
        <f>B3-C3</f>
        <v>200000</v>
      </c>
      <c r="F3" s="18" t="s">
        <v>0</v>
      </c>
      <c r="G3" s="19">
        <v>1200000</v>
      </c>
      <c r="H3" s="20">
        <v>1</v>
      </c>
    </row>
    <row r="4" spans="1:8" ht="23.4" customHeight="1" x14ac:dyDescent="0.4">
      <c r="A4" s="8" t="s">
        <v>3</v>
      </c>
      <c r="B4" s="2">
        <v>650000</v>
      </c>
      <c r="C4" s="2">
        <v>550000</v>
      </c>
      <c r="D4" s="27">
        <f t="shared" ref="D4:D10" si="0">B4-C4</f>
        <v>100000</v>
      </c>
      <c r="F4" s="12" t="s">
        <v>15</v>
      </c>
      <c r="G4" s="13">
        <v>450000</v>
      </c>
      <c r="H4" s="14">
        <v>0.375</v>
      </c>
    </row>
    <row r="5" spans="1:8" ht="23.4" customHeight="1" x14ac:dyDescent="0.4">
      <c r="A5" s="8" t="s">
        <v>4</v>
      </c>
      <c r="B5" s="2">
        <f>B3-B4</f>
        <v>1050000</v>
      </c>
      <c r="C5" s="2">
        <f t="shared" ref="C5:D5" si="1">C3-C4</f>
        <v>950000</v>
      </c>
      <c r="D5" s="27">
        <f t="shared" si="0"/>
        <v>100000</v>
      </c>
      <c r="F5" s="15" t="s">
        <v>6</v>
      </c>
      <c r="G5" s="16">
        <v>500000</v>
      </c>
      <c r="H5" s="17">
        <v>0.41699999999999998</v>
      </c>
    </row>
    <row r="6" spans="1:8" ht="23.4" customHeight="1" x14ac:dyDescent="0.4">
      <c r="A6" s="8" t="s">
        <v>5</v>
      </c>
      <c r="B6" s="31">
        <f>IF(B3=0,"",B5/B3)</f>
        <v>0.61764705882352944</v>
      </c>
      <c r="C6" s="31">
        <f t="shared" ref="C6:D6" si="2">IF(C3=0,"",C5/C3)</f>
        <v>0.6333333333333333</v>
      </c>
      <c r="D6" s="30">
        <f t="shared" si="0"/>
        <v>-1.5686274509803866E-2</v>
      </c>
    </row>
    <row r="7" spans="1:8" ht="23.4" customHeight="1" x14ac:dyDescent="0.4">
      <c r="A7" s="8" t="s">
        <v>6</v>
      </c>
      <c r="B7" s="2">
        <v>500000</v>
      </c>
      <c r="C7" s="2">
        <v>600000</v>
      </c>
      <c r="D7" s="27">
        <f t="shared" si="0"/>
        <v>-100000</v>
      </c>
      <c r="F7" t="s">
        <v>17</v>
      </c>
    </row>
    <row r="8" spans="1:8" ht="23.4" customHeight="1" x14ac:dyDescent="0.4">
      <c r="A8" s="8" t="s">
        <v>7</v>
      </c>
      <c r="B8" s="2">
        <f>IF(B6=0,"",B7/B6)</f>
        <v>809523.80952380947</v>
      </c>
      <c r="C8" s="2">
        <f>IF(C6=0,"",C7/C6)</f>
        <v>947368.42105263157</v>
      </c>
      <c r="D8" s="27">
        <f t="shared" si="0"/>
        <v>-137844.6115288221</v>
      </c>
      <c r="F8" s="21" t="s">
        <v>18</v>
      </c>
      <c r="G8" s="22" t="s">
        <v>19</v>
      </c>
      <c r="H8" s="23" t="s">
        <v>20</v>
      </c>
    </row>
    <row r="9" spans="1:8" ht="23.4" customHeight="1" x14ac:dyDescent="0.4">
      <c r="A9" s="8" t="s">
        <v>8</v>
      </c>
      <c r="B9" s="2">
        <v>200000</v>
      </c>
      <c r="C9" s="2">
        <v>200000</v>
      </c>
      <c r="D9" s="27">
        <f t="shared" si="0"/>
        <v>0</v>
      </c>
      <c r="F9" s="18" t="s">
        <v>21</v>
      </c>
      <c r="G9" s="19">
        <v>1320000</v>
      </c>
      <c r="H9" s="26" t="s">
        <v>22</v>
      </c>
    </row>
    <row r="10" spans="1:8" ht="23.4" customHeight="1" x14ac:dyDescent="0.4">
      <c r="A10" s="8" t="s">
        <v>9</v>
      </c>
      <c r="B10" s="2">
        <f>IF(B6=0,"",(B7+B9)/B6)</f>
        <v>1133333.3333333333</v>
      </c>
      <c r="C10" s="2">
        <f>IF(C6=0,"",(C7+C9)/C6)</f>
        <v>1263157.8947368423</v>
      </c>
      <c r="D10" s="27">
        <f t="shared" si="0"/>
        <v>-129824.561403509</v>
      </c>
      <c r="F10" s="12" t="s">
        <v>23</v>
      </c>
      <c r="G10" s="13">
        <v>1200000</v>
      </c>
      <c r="H10" s="24" t="s">
        <v>22</v>
      </c>
    </row>
    <row r="11" spans="1:8" ht="23.4" customHeight="1" x14ac:dyDescent="0.4">
      <c r="A11" s="8"/>
      <c r="B11" s="2"/>
      <c r="C11" s="2"/>
      <c r="D11" s="28"/>
      <c r="F11" s="15" t="s">
        <v>24</v>
      </c>
      <c r="G11" s="16">
        <v>1080000</v>
      </c>
      <c r="H11" s="25" t="s">
        <v>22</v>
      </c>
    </row>
    <row r="12" spans="1:8" ht="23.4" customHeight="1" x14ac:dyDescent="0.4">
      <c r="A12" s="8"/>
      <c r="B12" s="2"/>
      <c r="C12" s="2"/>
      <c r="D12" s="28"/>
    </row>
    <row r="13" spans="1:8" ht="23.4" customHeight="1" x14ac:dyDescent="0.4">
      <c r="A13" s="1"/>
      <c r="B13" s="2"/>
      <c r="C13" s="2"/>
      <c r="D13" s="28"/>
    </row>
    <row r="14" spans="1:8" ht="23.4" customHeight="1" x14ac:dyDescent="0.4">
      <c r="A14" s="4"/>
      <c r="B14" s="10"/>
      <c r="C14" s="10"/>
      <c r="D14" s="29"/>
    </row>
  </sheetData>
  <phoneticPr fontId="1"/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2025-12-04T08:51:59Z</cp:lastPrinted>
  <dcterms:created xsi:type="dcterms:W3CDTF">2025-12-04T07:50:06Z</dcterms:created>
  <dcterms:modified xsi:type="dcterms:W3CDTF">2025-12-04T08:56:12Z</dcterms:modified>
</cp:coreProperties>
</file>