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F19" i="1"/>
  <c r="AE19" i="1"/>
  <c r="H19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6" i="1"/>
</calcChain>
</file>

<file path=xl/sharedStrings.xml><?xml version="1.0" encoding="utf-8"?>
<sst xmlns="http://schemas.openxmlformats.org/spreadsheetml/2006/main" count="34" uniqueCount="30">
  <si>
    <t>シフト表</t>
    <rPh sb="3" eb="4">
      <t>ヒョウ</t>
    </rPh>
    <phoneticPr fontId="1"/>
  </si>
  <si>
    <t>種別</t>
    <rPh sb="0" eb="2">
      <t>シュベツ</t>
    </rPh>
    <phoneticPr fontId="1"/>
  </si>
  <si>
    <t>氏名</t>
    <rPh sb="0" eb="2">
      <t>シメイ</t>
    </rPh>
    <phoneticPr fontId="1"/>
  </si>
  <si>
    <t>担当</t>
    <rPh sb="0" eb="2">
      <t>タントウ</t>
    </rPh>
    <phoneticPr fontId="1"/>
  </si>
  <si>
    <t>開始
時間</t>
    <rPh sb="0" eb="2">
      <t>カイシ</t>
    </rPh>
    <rPh sb="3" eb="5">
      <t>ジカン</t>
    </rPh>
    <phoneticPr fontId="1"/>
  </si>
  <si>
    <t>終了
時間</t>
    <rPh sb="0" eb="2">
      <t>シュウリョウ</t>
    </rPh>
    <rPh sb="3" eb="5">
      <t>ジカン</t>
    </rPh>
    <phoneticPr fontId="1"/>
  </si>
  <si>
    <t>勤務時間</t>
    <rPh sb="0" eb="2">
      <t>キンム</t>
    </rPh>
    <rPh sb="2" eb="4">
      <t>ジカン</t>
    </rPh>
    <phoneticPr fontId="1"/>
  </si>
  <si>
    <t>正社員</t>
    <rPh sb="0" eb="3">
      <t>セイシャイン</t>
    </rPh>
    <phoneticPr fontId="1"/>
  </si>
  <si>
    <t>派遣</t>
    <rPh sb="0" eb="2">
      <t>ハケン</t>
    </rPh>
    <phoneticPr fontId="1"/>
  </si>
  <si>
    <t>パート</t>
    <phoneticPr fontId="1"/>
  </si>
  <si>
    <t>パート</t>
    <phoneticPr fontId="1"/>
  </si>
  <si>
    <t>山田 太郎</t>
    <rPh sb="0" eb="2">
      <t>ヤマダ</t>
    </rPh>
    <rPh sb="3" eb="5">
      <t>タロウ</t>
    </rPh>
    <phoneticPr fontId="1"/>
  </si>
  <si>
    <t>佐藤 紘一</t>
    <rPh sb="0" eb="2">
      <t>サトウ</t>
    </rPh>
    <rPh sb="3" eb="5">
      <t>コウイチ</t>
    </rPh>
    <phoneticPr fontId="1"/>
  </si>
  <si>
    <t>鈴木 拓真</t>
    <rPh sb="0" eb="2">
      <t>スズキ</t>
    </rPh>
    <rPh sb="3" eb="5">
      <t>タクマ</t>
    </rPh>
    <phoneticPr fontId="1"/>
  </si>
  <si>
    <t>加藤 美穂</t>
    <rPh sb="0" eb="2">
      <t>カトウ</t>
    </rPh>
    <rPh sb="3" eb="5">
      <t>ミホ</t>
    </rPh>
    <phoneticPr fontId="1"/>
  </si>
  <si>
    <t>林 歩</t>
    <rPh sb="0" eb="1">
      <t>ハヤシ</t>
    </rPh>
    <rPh sb="2" eb="3">
      <t>アユミ</t>
    </rPh>
    <phoneticPr fontId="1"/>
  </si>
  <si>
    <t>田中 裕子</t>
    <rPh sb="0" eb="2">
      <t>タナカ</t>
    </rPh>
    <rPh sb="3" eb="5">
      <t>ユウコ</t>
    </rPh>
    <phoneticPr fontId="1"/>
  </si>
  <si>
    <t>品出し</t>
    <rPh sb="0" eb="2">
      <t>シナダ</t>
    </rPh>
    <phoneticPr fontId="1"/>
  </si>
  <si>
    <t>在庫管理</t>
    <rPh sb="0" eb="2">
      <t>ザイコ</t>
    </rPh>
    <rPh sb="2" eb="4">
      <t>カンリ</t>
    </rPh>
    <phoneticPr fontId="1"/>
  </si>
  <si>
    <t>レジ</t>
    <phoneticPr fontId="1"/>
  </si>
  <si>
    <t>レジ</t>
    <phoneticPr fontId="1"/>
  </si>
  <si>
    <t>レジ</t>
    <phoneticPr fontId="1"/>
  </si>
  <si>
    <t>人数</t>
    <rPh sb="0" eb="2">
      <t>ニンズウ</t>
    </rPh>
    <phoneticPr fontId="1"/>
  </si>
  <si>
    <t>日付</t>
    <rPh sb="0" eb="2">
      <t>ヒヅケ</t>
    </rPh>
    <phoneticPr fontId="1"/>
  </si>
  <si>
    <t>年 月 日 ()</t>
    <rPh sb="0" eb="1">
      <t>ネン</t>
    </rPh>
    <rPh sb="2" eb="3">
      <t>ガツ</t>
    </rPh>
    <rPh sb="4" eb="5">
      <t>ニチ</t>
    </rPh>
    <phoneticPr fontId="1"/>
  </si>
  <si>
    <t>営業時間</t>
    <rPh sb="0" eb="2">
      <t>エイギョウ</t>
    </rPh>
    <rPh sb="2" eb="4">
      <t>ジカン</t>
    </rPh>
    <phoneticPr fontId="1"/>
  </si>
  <si>
    <t>9:00～20:00</t>
    <phoneticPr fontId="1"/>
  </si>
  <si>
    <t>開店担当者</t>
    <rPh sb="0" eb="2">
      <t>カイテン</t>
    </rPh>
    <rPh sb="2" eb="5">
      <t>タントウシャ</t>
    </rPh>
    <phoneticPr fontId="1"/>
  </si>
  <si>
    <t>閉店担当者</t>
    <rPh sb="0" eb="2">
      <t>ヘイテン</t>
    </rPh>
    <rPh sb="2" eb="5">
      <t>タントウシャ</t>
    </rPh>
    <phoneticPr fontId="1"/>
  </si>
  <si>
    <t>佐藤</t>
    <rPh sb="0" eb="2">
      <t>サトウ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</si>
</sst>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showGridLines="0" tabSelected="1" zoomScaleNormal="100" zoomScaleSheetLayoutView="100" workbookViewId="0">
      <selection activeCell="N7" sqref="N7:O7"/>
    </sheetView>
  </sheetViews>
  <sheetFormatPr defaultColWidth="3.5" defaultRowHeight="22.5" customHeight="1" x14ac:dyDescent="0.25"/>
  <cols>
    <col min="1" max="4" width="3.25" customWidth="1"/>
    <col min="5" max="10" width="3.75" customWidth="1"/>
    <col min="16" max="32" width="4.125" customWidth="1"/>
  </cols>
  <sheetData>
    <row r="1" spans="1:34" ht="28.5" customHeight="1" x14ac:dyDescent="0.25">
      <c r="A1" s="2" t="s">
        <v>0</v>
      </c>
    </row>
    <row r="2" spans="1:34" s="1" customFormat="1" ht="22.5" customHeight="1" x14ac:dyDescent="0.25"/>
    <row r="3" spans="1:34" s="1" customFormat="1" ht="22.5" customHeight="1" x14ac:dyDescent="0.25">
      <c r="A3" s="6" t="s">
        <v>23</v>
      </c>
      <c r="B3" s="6"/>
      <c r="C3" s="6"/>
      <c r="D3" s="11" t="s">
        <v>24</v>
      </c>
      <c r="E3" s="13"/>
      <c r="F3" s="13"/>
      <c r="G3" s="13"/>
      <c r="H3" s="13"/>
      <c r="I3" s="12"/>
      <c r="J3" s="6" t="s">
        <v>25</v>
      </c>
      <c r="K3" s="6"/>
      <c r="L3" s="6"/>
      <c r="M3" s="5" t="s">
        <v>26</v>
      </c>
      <c r="N3" s="5"/>
      <c r="O3" s="5"/>
      <c r="P3" s="5"/>
      <c r="Q3" s="5"/>
      <c r="R3" s="5"/>
      <c r="S3" s="6" t="s">
        <v>27</v>
      </c>
      <c r="T3" s="6"/>
      <c r="U3" s="6"/>
      <c r="V3" s="5" t="s">
        <v>11</v>
      </c>
      <c r="W3" s="5"/>
      <c r="X3" s="5"/>
      <c r="Y3" s="5"/>
      <c r="Z3" s="5"/>
      <c r="AA3" s="6" t="s">
        <v>28</v>
      </c>
      <c r="AB3" s="6"/>
      <c r="AC3" s="6"/>
      <c r="AD3" s="5" t="s">
        <v>29</v>
      </c>
      <c r="AE3" s="5"/>
      <c r="AF3" s="5"/>
      <c r="AG3" s="5"/>
      <c r="AH3" s="5"/>
    </row>
    <row r="4" spans="1:34" s="1" customFormat="1" ht="22.5" customHeight="1" x14ac:dyDescent="0.25"/>
    <row r="5" spans="1:34" s="1" customFormat="1" ht="33.75" customHeight="1" x14ac:dyDescent="0.25">
      <c r="A5" s="6" t="s">
        <v>1</v>
      </c>
      <c r="B5" s="6"/>
      <c r="C5" s="6"/>
      <c r="D5" s="6" t="s">
        <v>2</v>
      </c>
      <c r="E5" s="6"/>
      <c r="F5" s="6"/>
      <c r="G5" s="6"/>
      <c r="H5" s="6" t="s">
        <v>3</v>
      </c>
      <c r="I5" s="6"/>
      <c r="J5" s="6"/>
      <c r="K5" s="6"/>
      <c r="L5" s="7" t="s">
        <v>4</v>
      </c>
      <c r="M5" s="6"/>
      <c r="N5" s="7" t="s">
        <v>5</v>
      </c>
      <c r="O5" s="6"/>
      <c r="P5" s="4">
        <v>7</v>
      </c>
      <c r="Q5" s="4">
        <v>8</v>
      </c>
      <c r="R5" s="4">
        <v>9</v>
      </c>
      <c r="S5" s="4">
        <v>10</v>
      </c>
      <c r="T5" s="4">
        <v>11</v>
      </c>
      <c r="U5" s="4">
        <v>12</v>
      </c>
      <c r="V5" s="4">
        <v>13</v>
      </c>
      <c r="W5" s="4">
        <v>14</v>
      </c>
      <c r="X5" s="4">
        <v>15</v>
      </c>
      <c r="Y5" s="4">
        <v>16</v>
      </c>
      <c r="Z5" s="4">
        <v>17</v>
      </c>
      <c r="AA5" s="4">
        <v>18</v>
      </c>
      <c r="AB5" s="4">
        <v>19</v>
      </c>
      <c r="AC5" s="4">
        <v>20</v>
      </c>
      <c r="AD5" s="4">
        <v>21</v>
      </c>
      <c r="AE5" s="4">
        <v>22</v>
      </c>
      <c r="AF5" s="4">
        <v>23</v>
      </c>
      <c r="AG5" s="8" t="s">
        <v>6</v>
      </c>
      <c r="AH5" s="9"/>
    </row>
    <row r="6" spans="1:34" s="1" customFormat="1" ht="26.25" customHeight="1" x14ac:dyDescent="0.25">
      <c r="A6" s="5" t="s">
        <v>7</v>
      </c>
      <c r="B6" s="5"/>
      <c r="C6" s="5"/>
      <c r="D6" s="5" t="s">
        <v>11</v>
      </c>
      <c r="E6" s="5"/>
      <c r="F6" s="5"/>
      <c r="G6" s="5"/>
      <c r="H6" s="5" t="s">
        <v>17</v>
      </c>
      <c r="I6" s="5"/>
      <c r="J6" s="5"/>
      <c r="K6" s="5"/>
      <c r="L6" s="10">
        <v>9</v>
      </c>
      <c r="M6" s="5"/>
      <c r="N6" s="10">
        <v>18</v>
      </c>
      <c r="O6" s="5"/>
      <c r="P6" s="1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1">
        <f>IF(N6="","",N6-L6)</f>
        <v>9</v>
      </c>
      <c r="AH6" s="12"/>
    </row>
    <row r="7" spans="1:34" s="1" customFormat="1" ht="26.25" customHeight="1" x14ac:dyDescent="0.25">
      <c r="A7" s="5" t="s">
        <v>7</v>
      </c>
      <c r="B7" s="5"/>
      <c r="C7" s="5"/>
      <c r="D7" s="5" t="s">
        <v>12</v>
      </c>
      <c r="E7" s="5"/>
      <c r="F7" s="5"/>
      <c r="G7" s="5"/>
      <c r="H7" s="5" t="s">
        <v>18</v>
      </c>
      <c r="I7" s="5"/>
      <c r="J7" s="5"/>
      <c r="K7" s="5"/>
      <c r="L7" s="10">
        <v>12</v>
      </c>
      <c r="M7" s="5"/>
      <c r="N7" s="10">
        <v>22</v>
      </c>
      <c r="O7" s="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1">
        <f t="shared" ref="AG7:AG18" si="0">IF(N7="","",N7-L7)</f>
        <v>10</v>
      </c>
      <c r="AH7" s="12"/>
    </row>
    <row r="8" spans="1:34" ht="26.25" customHeight="1" x14ac:dyDescent="0.25">
      <c r="A8" s="5" t="s">
        <v>8</v>
      </c>
      <c r="B8" s="5"/>
      <c r="C8" s="5"/>
      <c r="D8" s="5" t="s">
        <v>13</v>
      </c>
      <c r="E8" s="5"/>
      <c r="F8" s="5"/>
      <c r="G8" s="5"/>
      <c r="H8" s="5" t="s">
        <v>19</v>
      </c>
      <c r="I8" s="5"/>
      <c r="J8" s="5"/>
      <c r="K8" s="5"/>
      <c r="L8" s="10">
        <v>9</v>
      </c>
      <c r="M8" s="5"/>
      <c r="N8" s="10">
        <v>17</v>
      </c>
      <c r="O8" s="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1">
        <f t="shared" si="0"/>
        <v>8</v>
      </c>
      <c r="AH8" s="12"/>
    </row>
    <row r="9" spans="1:34" ht="26.25" customHeight="1" x14ac:dyDescent="0.25">
      <c r="A9" s="5" t="s">
        <v>8</v>
      </c>
      <c r="B9" s="5"/>
      <c r="C9" s="5"/>
      <c r="D9" s="5" t="s">
        <v>14</v>
      </c>
      <c r="E9" s="5"/>
      <c r="F9" s="5"/>
      <c r="G9" s="5"/>
      <c r="H9" s="5" t="s">
        <v>19</v>
      </c>
      <c r="I9" s="5"/>
      <c r="J9" s="5"/>
      <c r="K9" s="5"/>
      <c r="L9" s="10">
        <v>10</v>
      </c>
      <c r="M9" s="5"/>
      <c r="N9" s="10">
        <v>15</v>
      </c>
      <c r="O9" s="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1">
        <f t="shared" si="0"/>
        <v>5</v>
      </c>
      <c r="AH9" s="12"/>
    </row>
    <row r="10" spans="1:34" ht="26.25" customHeight="1" x14ac:dyDescent="0.25">
      <c r="A10" s="5" t="s">
        <v>9</v>
      </c>
      <c r="B10" s="5"/>
      <c r="C10" s="5"/>
      <c r="D10" s="5" t="s">
        <v>15</v>
      </c>
      <c r="E10" s="5"/>
      <c r="F10" s="5"/>
      <c r="G10" s="5"/>
      <c r="H10" s="5" t="s">
        <v>20</v>
      </c>
      <c r="I10" s="5"/>
      <c r="J10" s="5"/>
      <c r="K10" s="5"/>
      <c r="L10" s="10">
        <v>10</v>
      </c>
      <c r="M10" s="5"/>
      <c r="N10" s="10">
        <v>16</v>
      </c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1">
        <f t="shared" si="0"/>
        <v>6</v>
      </c>
      <c r="AH10" s="12"/>
    </row>
    <row r="11" spans="1:34" ht="26.25" customHeight="1" x14ac:dyDescent="0.25">
      <c r="A11" s="5" t="s">
        <v>10</v>
      </c>
      <c r="B11" s="5"/>
      <c r="C11" s="5"/>
      <c r="D11" s="5" t="s">
        <v>16</v>
      </c>
      <c r="E11" s="5"/>
      <c r="F11" s="5"/>
      <c r="G11" s="5"/>
      <c r="H11" s="5" t="s">
        <v>21</v>
      </c>
      <c r="I11" s="5"/>
      <c r="J11" s="5"/>
      <c r="K11" s="5"/>
      <c r="L11" s="10">
        <v>15</v>
      </c>
      <c r="M11" s="5"/>
      <c r="N11" s="10">
        <v>20</v>
      </c>
      <c r="O11" s="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1">
        <f t="shared" si="0"/>
        <v>5</v>
      </c>
      <c r="AH11" s="12"/>
    </row>
    <row r="12" spans="1:34" ht="26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10"/>
      <c r="M12" s="5"/>
      <c r="N12" s="10"/>
      <c r="O12" s="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11" t="str">
        <f t="shared" si="0"/>
        <v/>
      </c>
      <c r="AH12" s="12"/>
    </row>
    <row r="13" spans="1:34" ht="26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10"/>
      <c r="M13" s="5"/>
      <c r="N13" s="10"/>
      <c r="O13" s="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11" t="str">
        <f t="shared" si="0"/>
        <v/>
      </c>
      <c r="AH13" s="12"/>
    </row>
    <row r="14" spans="1:34" ht="26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10"/>
      <c r="M14" s="5"/>
      <c r="N14" s="10"/>
      <c r="O14" s="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11" t="str">
        <f t="shared" si="0"/>
        <v/>
      </c>
      <c r="AH14" s="12"/>
    </row>
    <row r="15" spans="1:34" ht="26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10"/>
      <c r="M15" s="5"/>
      <c r="N15" s="10"/>
      <c r="O15" s="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1" t="str">
        <f t="shared" si="0"/>
        <v/>
      </c>
      <c r="AH15" s="12"/>
    </row>
    <row r="16" spans="1:34" ht="26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10"/>
      <c r="M16" s="5"/>
      <c r="N16" s="10"/>
      <c r="O16" s="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11" t="str">
        <f t="shared" si="0"/>
        <v/>
      </c>
      <c r="AH16" s="12"/>
    </row>
    <row r="17" spans="1:34" ht="26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10"/>
      <c r="M17" s="5"/>
      <c r="N17" s="10"/>
      <c r="O17" s="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1" t="str">
        <f t="shared" si="0"/>
        <v/>
      </c>
      <c r="AH17" s="12"/>
    </row>
    <row r="18" spans="1:34" ht="26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10"/>
      <c r="M18" s="5"/>
      <c r="N18" s="10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11" t="str">
        <f t="shared" si="0"/>
        <v/>
      </c>
      <c r="AH18" s="12"/>
    </row>
    <row r="19" spans="1:34" ht="26.25" customHeight="1" x14ac:dyDescent="0.25">
      <c r="A19" s="11" t="s">
        <v>22</v>
      </c>
      <c r="B19" s="13"/>
      <c r="C19" s="13"/>
      <c r="D19" s="13"/>
      <c r="E19" s="13"/>
      <c r="F19" s="13"/>
      <c r="G19" s="12"/>
      <c r="H19" s="5">
        <f>COUNTA(L6:L18)</f>
        <v>6</v>
      </c>
      <c r="I19" s="5"/>
      <c r="J19" s="5"/>
      <c r="K19" s="5"/>
      <c r="L19" s="10"/>
      <c r="M19" s="5"/>
      <c r="N19" s="10"/>
      <c r="O19" s="5"/>
      <c r="P19" s="3">
        <f>COUNTIFS(L6:L18,"&lt;=7",N6:N18,"&gt;7")</f>
        <v>0</v>
      </c>
      <c r="Q19" s="3">
        <f>COUNTIFS(L6:L18,"&lt;=8",N6:N18,"&gt;8")</f>
        <v>0</v>
      </c>
      <c r="R19" s="3">
        <f>COUNTIFS(L6:L18,"&lt;=9",N6:N18,"&gt;9")</f>
        <v>2</v>
      </c>
      <c r="S19" s="3">
        <f>COUNTIFS(L6:L18,"&lt;=10",N6:N18,"&gt;10")</f>
        <v>4</v>
      </c>
      <c r="T19" s="3">
        <f>COUNTIFS(L6:L18,"&lt;=11",N6:N18,"&gt;11")</f>
        <v>4</v>
      </c>
      <c r="U19" s="3">
        <f>COUNTIFS(L6:L18,"&lt;=12",N6:N18,"&gt;12")</f>
        <v>5</v>
      </c>
      <c r="V19" s="3">
        <f>COUNTIFS(L6:L18,"&lt;=13",N6:N18,"&gt;13")</f>
        <v>5</v>
      </c>
      <c r="W19" s="3">
        <f>COUNTIFS(L6:L18,"&lt;=14",N6:N18,"&gt;14")</f>
        <v>5</v>
      </c>
      <c r="X19" s="3">
        <f>COUNTIFS(L6:L18,"&lt;=15",N6:N18,"&gt;15")</f>
        <v>5</v>
      </c>
      <c r="Y19" s="3">
        <f>COUNTIFS(L6:L18,"&lt;=16",N6:N18,"&gt;16")</f>
        <v>4</v>
      </c>
      <c r="Z19" s="3">
        <f>COUNTIFS(L6:L18,"&lt;=17",N6:N18,"&gt;17")</f>
        <v>3</v>
      </c>
      <c r="AA19" s="3">
        <f>COUNTIFS(L6:L18,"&lt;=18",N6:N18,"&gt;18")</f>
        <v>2</v>
      </c>
      <c r="AB19" s="3">
        <f>COUNTIFS(L6:L18,"&lt;=19",N6:N18,"&gt;19")</f>
        <v>2</v>
      </c>
      <c r="AC19" s="3">
        <f>COUNTIFS(L6:L18,"&lt;=20",N6:N18,"&gt;20")</f>
        <v>1</v>
      </c>
      <c r="AD19" s="3">
        <f>COUNTIFS(L6:L18,"&lt;=21",N6:N18,"&gt;21")</f>
        <v>1</v>
      </c>
      <c r="AE19" s="3">
        <f>COUNTIFS(L6:L18,"&lt;=22",N6:N18,"&gt;22")</f>
        <v>0</v>
      </c>
      <c r="AF19" s="3">
        <f>COUNTIFS(L6:L18,"&lt;=23",N6:N18,"&gt;23")</f>
        <v>0</v>
      </c>
      <c r="AG19" s="11"/>
      <c r="AH19" s="12"/>
    </row>
    <row r="20" spans="1:34" ht="26.25" customHeight="1" x14ac:dyDescent="0.25"/>
    <row r="21" spans="1:34" ht="26.25" customHeight="1" x14ac:dyDescent="0.25"/>
    <row r="22" spans="1:34" ht="26.25" customHeight="1" x14ac:dyDescent="0.25"/>
    <row r="23" spans="1:34" ht="26.25" customHeight="1" x14ac:dyDescent="0.25"/>
    <row r="24" spans="1:34" ht="26.25" customHeight="1" x14ac:dyDescent="0.25"/>
  </sheetData>
  <mergeCells count="97">
    <mergeCell ref="AG19:AH19"/>
    <mergeCell ref="A19:G19"/>
    <mergeCell ref="A3:C3"/>
    <mergeCell ref="J3:L3"/>
    <mergeCell ref="S3:U3"/>
    <mergeCell ref="V3:Z3"/>
    <mergeCell ref="AA3:AC3"/>
    <mergeCell ref="AD3:AH3"/>
    <mergeCell ref="M3:R3"/>
    <mergeCell ref="D3:I3"/>
    <mergeCell ref="H19:K19"/>
    <mergeCell ref="L19:M19"/>
    <mergeCell ref="N19:O19"/>
    <mergeCell ref="AG17:AH17"/>
    <mergeCell ref="A18:C18"/>
    <mergeCell ref="D18:G18"/>
    <mergeCell ref="H18:K18"/>
    <mergeCell ref="L18:M18"/>
    <mergeCell ref="N18:O18"/>
    <mergeCell ref="AG18:AH18"/>
    <mergeCell ref="A17:C17"/>
    <mergeCell ref="D17:G17"/>
    <mergeCell ref="H17:K17"/>
    <mergeCell ref="L17:M17"/>
    <mergeCell ref="N17:O17"/>
    <mergeCell ref="AG15:AH15"/>
    <mergeCell ref="A16:C16"/>
    <mergeCell ref="D16:G16"/>
    <mergeCell ref="H16:K16"/>
    <mergeCell ref="L16:M16"/>
    <mergeCell ref="N16:O16"/>
    <mergeCell ref="AG16:AH16"/>
    <mergeCell ref="A15:C15"/>
    <mergeCell ref="D15:G15"/>
    <mergeCell ref="H15:K15"/>
    <mergeCell ref="L15:M15"/>
    <mergeCell ref="N15:O15"/>
    <mergeCell ref="AG13:AH13"/>
    <mergeCell ref="A14:C14"/>
    <mergeCell ref="D14:G14"/>
    <mergeCell ref="H14:K14"/>
    <mergeCell ref="L14:M14"/>
    <mergeCell ref="N14:O14"/>
    <mergeCell ref="AG14:AH14"/>
    <mergeCell ref="A13:C13"/>
    <mergeCell ref="D13:G13"/>
    <mergeCell ref="H13:K13"/>
    <mergeCell ref="L13:M13"/>
    <mergeCell ref="N13:O13"/>
    <mergeCell ref="AG11:AH11"/>
    <mergeCell ref="A10:C10"/>
    <mergeCell ref="D10:G10"/>
    <mergeCell ref="D12:G12"/>
    <mergeCell ref="H12:K12"/>
    <mergeCell ref="L12:M12"/>
    <mergeCell ref="N12:O12"/>
    <mergeCell ref="AG12:AH12"/>
    <mergeCell ref="A11:C11"/>
    <mergeCell ref="D11:G11"/>
    <mergeCell ref="H11:K11"/>
    <mergeCell ref="L11:M11"/>
    <mergeCell ref="N11:O11"/>
    <mergeCell ref="AG9:AH9"/>
    <mergeCell ref="A8:C8"/>
    <mergeCell ref="D8:G8"/>
    <mergeCell ref="H10:K10"/>
    <mergeCell ref="L10:M10"/>
    <mergeCell ref="N10:O10"/>
    <mergeCell ref="AG10:AH10"/>
    <mergeCell ref="A9:C9"/>
    <mergeCell ref="D9:G9"/>
    <mergeCell ref="H9:K9"/>
    <mergeCell ref="L9:M9"/>
    <mergeCell ref="N9:O9"/>
    <mergeCell ref="AG7:AH7"/>
    <mergeCell ref="A6:C6"/>
    <mergeCell ref="D6:G6"/>
    <mergeCell ref="H8:K8"/>
    <mergeCell ref="L8:M8"/>
    <mergeCell ref="N8:O8"/>
    <mergeCell ref="AG8:AH8"/>
    <mergeCell ref="A12:C12"/>
    <mergeCell ref="H5:K5"/>
    <mergeCell ref="L5:M5"/>
    <mergeCell ref="N5:O5"/>
    <mergeCell ref="AG5:AH5"/>
    <mergeCell ref="A5:C5"/>
    <mergeCell ref="D5:G5"/>
    <mergeCell ref="H6:K6"/>
    <mergeCell ref="L6:M6"/>
    <mergeCell ref="N6:O6"/>
    <mergeCell ref="AG6:AH6"/>
    <mergeCell ref="A7:C7"/>
    <mergeCell ref="D7:G7"/>
    <mergeCell ref="H7:K7"/>
    <mergeCell ref="L7:M7"/>
    <mergeCell ref="N7:O7"/>
  </mergeCells>
  <phoneticPr fontId="1"/>
  <conditionalFormatting sqref="P6:AF6">
    <cfRule type="expression" dxfId="12" priority="14">
      <formula>AND(P5&gt;=$L$6,P5&lt;$N$6)</formula>
    </cfRule>
  </conditionalFormatting>
  <conditionalFormatting sqref="P7:AF7">
    <cfRule type="expression" dxfId="11" priority="13">
      <formula>AND(P5&gt;=$L$7,P5&lt;$N$7)</formula>
    </cfRule>
  </conditionalFormatting>
  <conditionalFormatting sqref="P8:AF8">
    <cfRule type="expression" dxfId="10" priority="12">
      <formula>AND(P5&gt;=$L$8,P5&lt;$N$8)</formula>
    </cfRule>
  </conditionalFormatting>
  <conditionalFormatting sqref="P9:AF9">
    <cfRule type="expression" dxfId="9" priority="11">
      <formula>AND(P5&gt;=$L$9,P5&lt;$N$9)</formula>
    </cfRule>
  </conditionalFormatting>
  <conditionalFormatting sqref="P10:AF10">
    <cfRule type="expression" dxfId="8" priority="10">
      <formula>AND(P5&gt;=$L$10,P5&lt;$N$10)</formula>
    </cfRule>
  </conditionalFormatting>
  <conditionalFormatting sqref="P11:AF11">
    <cfRule type="expression" dxfId="7" priority="8">
      <formula>AND(P5&gt;=$L$11,P5&lt;$N$11)</formula>
    </cfRule>
  </conditionalFormatting>
  <conditionalFormatting sqref="P12:AF12">
    <cfRule type="expression" dxfId="6" priority="7">
      <formula>AND(P5&gt;=$L$12,P5&lt;$N$12)</formula>
    </cfRule>
  </conditionalFormatting>
  <conditionalFormatting sqref="P13:AF13">
    <cfRule type="expression" dxfId="5" priority="6">
      <formula>AND(P5&gt;=$L$13,P5&lt;$N$13)</formula>
    </cfRule>
  </conditionalFormatting>
  <conditionalFormatting sqref="P14:AF14">
    <cfRule type="expression" dxfId="4" priority="5">
      <formula>AND(P5&gt;=$L$14,P5&lt;$N$14)</formula>
    </cfRule>
  </conditionalFormatting>
  <conditionalFormatting sqref="P15:AF15">
    <cfRule type="expression" dxfId="3" priority="4">
      <formula>AND(P5&gt;=$L$15,P5&lt;$N$15)</formula>
    </cfRule>
  </conditionalFormatting>
  <conditionalFormatting sqref="P16:AF16">
    <cfRule type="expression" dxfId="2" priority="3">
      <formula>AND(P5&gt;=$L$16,P5&lt;$N$16)</formula>
    </cfRule>
  </conditionalFormatting>
  <conditionalFormatting sqref="P17:AF17">
    <cfRule type="expression" dxfId="1" priority="2">
      <formula>AND(P5&gt;=$L$17,P5&lt;$N$17)</formula>
    </cfRule>
  </conditionalFormatting>
  <conditionalFormatting sqref="P18:AF18">
    <cfRule type="expression" dxfId="0" priority="1">
      <formula>AND(P5&gt;=$L$18,P5&lt;$N$18)</formula>
    </cfRule>
  </conditionalFormatting>
  <pageMargins left="0.11811023622047245" right="0.11811023622047245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2020-10-15T07:17:11Z</dcterms:modified>
</cp:coreProperties>
</file>